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GESTÃO FEDERAL " sheetId="1" r:id="rId1"/>
    <sheet name="ESTADUAL" sheetId="2" r:id="rId2"/>
    <sheet name="Plan1" sheetId="3" r:id="rId3"/>
    <sheet name="METAS 2025" sheetId="4" r:id="rId4"/>
  </sheets>
  <definedNames>
    <definedName name="_xlnm._FilterDatabase" localSheetId="1" hidden="1">ESTADUAL!$A$1:$R$146</definedName>
    <definedName name="_xlnm._FilterDatabase" localSheetId="0" hidden="1">'GESTÃO FEDERAL '!$A$5:$R$98</definedName>
    <definedName name="_xlnm.Print_Area" localSheetId="0">'GESTÃO FEDERAL '!$A$5:$R$76</definedName>
  </definedNames>
  <calcPr calcId="125725"/>
</workbook>
</file>

<file path=xl/calcChain.xml><?xml version="1.0" encoding="utf-8"?>
<calcChain xmlns="http://schemas.openxmlformats.org/spreadsheetml/2006/main">
  <c r="Q31" i="1"/>
  <c r="Q28"/>
  <c r="Q24"/>
  <c r="Q23"/>
  <c r="Q19"/>
  <c r="Q15"/>
  <c r="F141" i="2"/>
  <c r="F142"/>
  <c r="F143"/>
  <c r="F144"/>
  <c r="F145"/>
  <c r="F140"/>
  <c r="F137"/>
  <c r="F130"/>
  <c r="F125"/>
  <c r="F126"/>
  <c r="F127"/>
  <c r="F128"/>
  <c r="F124"/>
  <c r="F122"/>
  <c r="F121"/>
  <c r="F116"/>
  <c r="F117"/>
  <c r="F118"/>
  <c r="F119"/>
  <c r="F115"/>
  <c r="F112"/>
  <c r="F41"/>
  <c r="F35"/>
  <c r="F36"/>
  <c r="F37"/>
  <c r="F34"/>
  <c r="F27"/>
  <c r="F28"/>
  <c r="F29"/>
  <c r="F30"/>
  <c r="F26"/>
  <c r="F12"/>
  <c r="F10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O119"/>
  <c r="O118"/>
  <c r="O117"/>
  <c r="O116"/>
  <c r="O115"/>
  <c r="O114"/>
  <c r="O113"/>
  <c r="O112"/>
  <c r="N119"/>
  <c r="N118"/>
  <c r="N117"/>
  <c r="N116"/>
  <c r="N115"/>
  <c r="N114"/>
  <c r="N113"/>
  <c r="N112"/>
  <c r="F17"/>
  <c r="F18"/>
  <c r="F19"/>
  <c r="F15"/>
  <c r="F16"/>
  <c r="F14"/>
  <c r="O103"/>
  <c r="O104"/>
  <c r="O105"/>
  <c r="O106"/>
  <c r="O107"/>
  <c r="O108"/>
  <c r="O109"/>
  <c r="O110"/>
  <c r="O111"/>
  <c r="N102"/>
  <c r="O102" s="1"/>
  <c r="N101"/>
  <c r="O101" s="1"/>
  <c r="N100"/>
  <c r="N6"/>
  <c r="N7"/>
  <c r="N8"/>
  <c r="N9"/>
  <c r="N4"/>
  <c r="F3"/>
  <c r="F2"/>
  <c r="N99"/>
  <c r="N98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79"/>
  <c r="F46"/>
  <c r="F47"/>
  <c r="F48"/>
  <c r="F49"/>
  <c r="F45"/>
  <c r="O60" l="1"/>
  <c r="O61"/>
  <c r="N60"/>
  <c r="N59"/>
  <c r="O59" s="1"/>
  <c r="N58"/>
  <c r="O58" s="1"/>
  <c r="N57"/>
  <c r="O57" s="1"/>
  <c r="N61"/>
  <c r="N56"/>
  <c r="O56" s="1"/>
  <c r="N55"/>
  <c r="O55" s="1"/>
  <c r="N54"/>
  <c r="O54" s="1"/>
  <c r="N53"/>
  <c r="O53" s="1"/>
  <c r="N52"/>
  <c r="O52" s="1"/>
  <c r="N51"/>
  <c r="O51" s="1"/>
  <c r="N50"/>
  <c r="O50" s="1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75"/>
  <c r="N73"/>
  <c r="L53" i="1" l="1"/>
  <c r="L37"/>
  <c r="L39"/>
  <c r="L52"/>
  <c r="L49"/>
  <c r="L50"/>
  <c r="L51"/>
  <c r="L34"/>
  <c r="P34" s="1"/>
  <c r="L35"/>
  <c r="P36"/>
  <c r="L20"/>
  <c r="L18"/>
  <c r="L17"/>
  <c r="L16"/>
  <c r="P7"/>
  <c r="L75"/>
  <c r="L73"/>
  <c r="L74"/>
  <c r="L65"/>
  <c r="L66"/>
  <c r="L67"/>
  <c r="L68"/>
  <c r="L69"/>
  <c r="L70"/>
  <c r="L71"/>
  <c r="L72"/>
  <c r="L38"/>
  <c r="L43"/>
  <c r="L44"/>
  <c r="L45"/>
  <c r="L46"/>
  <c r="L47"/>
  <c r="L48"/>
  <c r="L54"/>
  <c r="L55"/>
  <c r="L56"/>
  <c r="L57"/>
  <c r="L58"/>
  <c r="L59"/>
  <c r="L60"/>
  <c r="L61"/>
  <c r="L62"/>
  <c r="L63"/>
  <c r="L6"/>
  <c r="N74" i="2"/>
  <c r="L8" i="1"/>
  <c r="L9"/>
  <c r="L10"/>
  <c r="L11"/>
  <c r="L12"/>
  <c r="L13"/>
  <c r="N71" i="2"/>
  <c r="O71" s="1"/>
  <c r="N72"/>
  <c r="L84" i="1"/>
  <c r="L85"/>
  <c r="L86"/>
  <c r="L87"/>
  <c r="L88"/>
  <c r="L89"/>
  <c r="L90"/>
  <c r="L83"/>
  <c r="L81"/>
  <c r="L82"/>
  <c r="L80"/>
  <c r="L79"/>
  <c r="L78"/>
  <c r="L77"/>
  <c r="O70" i="2"/>
  <c r="N70"/>
  <c r="O69"/>
  <c r="N69"/>
  <c r="O68"/>
  <c r="N68"/>
  <c r="O67"/>
  <c r="N67"/>
  <c r="O66"/>
  <c r="N66"/>
  <c r="N65"/>
  <c r="N64"/>
  <c r="N63"/>
  <c r="N62"/>
  <c r="N49"/>
  <c r="O49" s="1"/>
  <c r="N48"/>
  <c r="O48" s="1"/>
  <c r="N47"/>
  <c r="O47" s="1"/>
  <c r="N46"/>
  <c r="O46" s="1"/>
  <c r="N45"/>
  <c r="O45" s="1"/>
  <c r="N44"/>
  <c r="O44" s="1"/>
  <c r="O43"/>
  <c r="N43"/>
  <c r="O42"/>
  <c r="N42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N32"/>
  <c r="O31"/>
  <c r="N3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O21"/>
  <c r="N21"/>
  <c r="O20"/>
  <c r="N20"/>
  <c r="N19"/>
  <c r="O19" s="1"/>
  <c r="N18"/>
  <c r="O18" s="1"/>
  <c r="O17"/>
  <c r="N17"/>
  <c r="N16"/>
  <c r="O16" s="1"/>
  <c r="N15"/>
  <c r="O15" s="1"/>
  <c r="N14"/>
  <c r="N13"/>
  <c r="O13" s="1"/>
  <c r="N12"/>
  <c r="N11"/>
  <c r="O10"/>
  <c r="N10"/>
  <c r="N5"/>
  <c r="N3"/>
  <c r="N2"/>
  <c r="O2" s="1"/>
  <c r="L76" i="1"/>
  <c r="L64"/>
  <c r="P61"/>
  <c r="P59"/>
  <c r="L42"/>
  <c r="L41"/>
  <c r="L40"/>
  <c r="P53"/>
  <c r="L36"/>
  <c r="L32"/>
  <c r="L31"/>
  <c r="L30"/>
  <c r="L29"/>
  <c r="L28"/>
  <c r="L27"/>
  <c r="L26"/>
  <c r="L25"/>
  <c r="L23"/>
  <c r="L22"/>
  <c r="L21"/>
  <c r="L19"/>
  <c r="P18"/>
  <c r="L15"/>
  <c r="P14"/>
  <c r="L14"/>
  <c r="L7"/>
</calcChain>
</file>

<file path=xl/sharedStrings.xml><?xml version="1.0" encoding="utf-8"?>
<sst xmlns="http://schemas.openxmlformats.org/spreadsheetml/2006/main" count="1786" uniqueCount="565">
  <si>
    <t>Nº EMENDA</t>
  </si>
  <si>
    <t>TIPO DE EMENDA</t>
  </si>
  <si>
    <t>Nº DA PROPOSTA</t>
  </si>
  <si>
    <t>MINISTÉRIO</t>
  </si>
  <si>
    <t>VIGÊNCIA DO CONTRATO DE REPASSE</t>
  </si>
  <si>
    <t>OBJETO</t>
  </si>
  <si>
    <t>INDICAÇÃO</t>
  </si>
  <si>
    <t xml:space="preserve">ANO </t>
  </si>
  <si>
    <t>VALOR REPASSE</t>
  </si>
  <si>
    <t>CONTRA PARTIDA</t>
  </si>
  <si>
    <t>VALOR TOTAL</t>
  </si>
  <si>
    <t>EMPRESA VENCEDORA</t>
  </si>
  <si>
    <t>VALOR DO CONTRATO</t>
  </si>
  <si>
    <t>VALOR RECEBIDO</t>
  </si>
  <si>
    <t>CONTRAPARTIDA</t>
  </si>
  <si>
    <t>STATUS</t>
  </si>
  <si>
    <t>X</t>
  </si>
  <si>
    <t>BANCADA</t>
  </si>
  <si>
    <t>849124/2017 </t>
  </si>
  <si>
    <t>PRESTAÇÃO DE CONTAS APROVADA</t>
  </si>
  <si>
    <t>010753/2017</t>
  </si>
  <si>
    <t>INDEFERIDO</t>
  </si>
  <si>
    <t>011382/2017</t>
  </si>
  <si>
    <t>032429/2017</t>
  </si>
  <si>
    <t>053623/2017</t>
  </si>
  <si>
    <t>071534/2017</t>
  </si>
  <si>
    <t>071733/2017</t>
  </si>
  <si>
    <t>034448/2018</t>
  </si>
  <si>
    <t>866197/2018</t>
  </si>
  <si>
    <t>001/2020</t>
  </si>
  <si>
    <t>36628/2018</t>
  </si>
  <si>
    <t>866083/2018</t>
  </si>
  <si>
    <t>130/2020</t>
  </si>
  <si>
    <t>51542/2018</t>
  </si>
  <si>
    <t>052572/2018</t>
  </si>
  <si>
    <t>174/2012</t>
  </si>
  <si>
    <t>Fianciamento</t>
  </si>
  <si>
    <t>FINANCIAMENTO</t>
  </si>
  <si>
    <t>245.599/18</t>
  </si>
  <si>
    <t>BDMG</t>
  </si>
  <si>
    <t>Deva, Valence e Tractobel</t>
  </si>
  <si>
    <t>Ata 018/2018</t>
  </si>
  <si>
    <t>009261/2019</t>
  </si>
  <si>
    <t>887132/2019</t>
  </si>
  <si>
    <t>069/2021</t>
  </si>
  <si>
    <t>005835/2019</t>
  </si>
  <si>
    <t>SDR</t>
  </si>
  <si>
    <t>884466/2019</t>
  </si>
  <si>
    <t>125/2020</t>
  </si>
  <si>
    <t>005649/2019</t>
  </si>
  <si>
    <t>895650/2019</t>
  </si>
  <si>
    <t>016/2022</t>
  </si>
  <si>
    <t>40420/2019</t>
  </si>
  <si>
    <t>888955/2019</t>
  </si>
  <si>
    <t>082/2021</t>
  </si>
  <si>
    <t xml:space="preserve"> PRESTAÇÃO DE CONTAS APROVADA</t>
  </si>
  <si>
    <t>44641/2019</t>
  </si>
  <si>
    <t>893939/2019</t>
  </si>
  <si>
    <t>090/2021</t>
  </si>
  <si>
    <t>042147/2019</t>
  </si>
  <si>
    <t>EDITAL</t>
  </si>
  <si>
    <t>045495/2019</t>
  </si>
  <si>
    <t>044202/2019</t>
  </si>
  <si>
    <t>FRED COSTA</t>
  </si>
  <si>
    <t>ANULADO</t>
  </si>
  <si>
    <t>009657/2020</t>
  </si>
  <si>
    <t>902247/2020</t>
  </si>
  <si>
    <t>007/2021</t>
  </si>
  <si>
    <t>021289/2020</t>
  </si>
  <si>
    <t>906023/2020</t>
  </si>
  <si>
    <t>096/2021</t>
  </si>
  <si>
    <t>031785/2021</t>
  </si>
  <si>
    <t>MDR</t>
  </si>
  <si>
    <t>915840/2021</t>
  </si>
  <si>
    <t>PRESTAÇÃO DE CONTAS EM ANALISE</t>
  </si>
  <si>
    <t>32087/2021</t>
  </si>
  <si>
    <t>915847/2021</t>
  </si>
  <si>
    <t>068/2022</t>
  </si>
  <si>
    <t>ESPECIAL</t>
  </si>
  <si>
    <t>09032021-012899</t>
  </si>
  <si>
    <t>097/2021</t>
  </si>
  <si>
    <t>04646/2021</t>
  </si>
  <si>
    <t>921937/2021</t>
  </si>
  <si>
    <t>CONTRATO RESCINDIDO</t>
  </si>
  <si>
    <t>0557.580-18</t>
  </si>
  <si>
    <t>Unicapa</t>
  </si>
  <si>
    <t>055/2022</t>
  </si>
  <si>
    <t>17199/2022</t>
  </si>
  <si>
    <t>931493/2022</t>
  </si>
  <si>
    <t>047/2024</t>
  </si>
  <si>
    <t>FINALIZADO</t>
  </si>
  <si>
    <t>PAB</t>
  </si>
  <si>
    <t>MAURO TRAMONTE</t>
  </si>
  <si>
    <t>09032023-037985</t>
  </si>
  <si>
    <t>060/2024</t>
  </si>
  <si>
    <t>EM EXECUÇÃO</t>
  </si>
  <si>
    <t xml:space="preserve">VOLUNTÁRIO </t>
  </si>
  <si>
    <t>052217/2023</t>
  </si>
  <si>
    <t>PROPOSTA EM ANALISE</t>
  </si>
  <si>
    <t>066692/2023</t>
  </si>
  <si>
    <t>952722/2023</t>
  </si>
  <si>
    <t xml:space="preserve"> LICITAÇÃO </t>
  </si>
  <si>
    <t>059223/2023</t>
  </si>
  <si>
    <t>948227/2023</t>
  </si>
  <si>
    <t xml:space="preserve">LICITAÇÃO </t>
  </si>
  <si>
    <t>000649/2024</t>
  </si>
  <si>
    <t>959456/2024</t>
  </si>
  <si>
    <t>CLÁUSULA SUSPENSIVA</t>
  </si>
  <si>
    <t>RECURSO EM CONTA – DEFINIR OBJETO</t>
  </si>
  <si>
    <t>GILBERTO ABRAMO</t>
  </si>
  <si>
    <t xml:space="preserve">COMISSÃO </t>
  </si>
  <si>
    <t>Custeio Média e Alta Complexidade</t>
  </si>
  <si>
    <t>Custeio Atenção Primária</t>
  </si>
  <si>
    <t>019821/2024</t>
  </si>
  <si>
    <t>965376/2024</t>
  </si>
  <si>
    <t>Apoio a Projetos e Infraestrutura Turísitca</t>
  </si>
  <si>
    <t>Portaria 3853 ordem bancaria 14493</t>
  </si>
  <si>
    <t>AGUARDANDO RECURSO</t>
  </si>
  <si>
    <t xml:space="preserve">Custeio Média e Alta Complexidade </t>
  </si>
  <si>
    <t>Santa Casa</t>
  </si>
  <si>
    <t>PAC</t>
  </si>
  <si>
    <t>3535/2024</t>
  </si>
  <si>
    <t>14460.3080001/24-001</t>
  </si>
  <si>
    <t>3510/2023</t>
  </si>
  <si>
    <t>966017/2024</t>
  </si>
  <si>
    <t>Numero Emenda</t>
  </si>
  <si>
    <t>Numero Convenio</t>
  </si>
  <si>
    <t>Conta Bancaria</t>
  </si>
  <si>
    <t>Vencimento</t>
  </si>
  <si>
    <t>Responsável Sigcon</t>
  </si>
  <si>
    <t>Responsável Indicado</t>
  </si>
  <si>
    <t>Tipo de Indicação</t>
  </si>
  <si>
    <t>Tipo de Emenda</t>
  </si>
  <si>
    <t>Secretaria</t>
  </si>
  <si>
    <t>Objeto</t>
  </si>
  <si>
    <t>Readquação do Objeto</t>
  </si>
  <si>
    <t>Repasse</t>
  </si>
  <si>
    <t>Contra partida</t>
  </si>
  <si>
    <t>Total</t>
  </si>
  <si>
    <t>Recurso Recebido</t>
  </si>
  <si>
    <t>Status</t>
  </si>
  <si>
    <t>Ano</t>
  </si>
  <si>
    <t>CELEBRAÇÃO DE CONVÊNIO</t>
  </si>
  <si>
    <t>SEGOV</t>
  </si>
  <si>
    <t>REFORMA OU OBRA - Pavimentação - Via Urbana</t>
  </si>
  <si>
    <t>Prestação de contas aprovada</t>
  </si>
  <si>
    <t>PAULO LAMAC</t>
  </si>
  <si>
    <t>INDIVIDUAL</t>
  </si>
  <si>
    <t>Prestação de contas em analise</t>
  </si>
  <si>
    <t>FES</t>
  </si>
  <si>
    <t>Veículo</t>
  </si>
  <si>
    <t>1491000527/2019</t>
  </si>
  <si>
    <t>46954-8</t>
  </si>
  <si>
    <t>Bloco Liberdade e Progresso</t>
  </si>
  <si>
    <t>APLICAÇÃO DIRETA - DOAÇÃO DE BENS</t>
  </si>
  <si>
    <t>EMATER</t>
  </si>
  <si>
    <t>EMATER (doação) Kit feira livre</t>
  </si>
  <si>
    <t>Finalizado</t>
  </si>
  <si>
    <t>GUSTAVO VALADARES</t>
  </si>
  <si>
    <t>Bloco Minas tem História</t>
  </si>
  <si>
    <t>TRANSFERÊNCIA ESPECIAL</t>
  </si>
  <si>
    <t>CORONEL HENRIQUE</t>
  </si>
  <si>
    <t>EMATER Kit Insumos</t>
  </si>
  <si>
    <t xml:space="preserve">Pavimentação </t>
  </si>
  <si>
    <t>DELEGADO HELI GRILO</t>
  </si>
  <si>
    <t>1481000080/2021</t>
  </si>
  <si>
    <t>50979-5</t>
  </si>
  <si>
    <t>GLAYCON FRANCO</t>
  </si>
  <si>
    <t>SEDESE</t>
  </si>
  <si>
    <t>AQUISIÇÃO DE BENS - Permanente - Veículo Passeio (5 lugares)</t>
  </si>
  <si>
    <t>AQUISIÇÃO DE BENS - Permanente - Veículo Passeio (5 lugares) Conselho Tutelar</t>
  </si>
  <si>
    <t>MARIO HENRIQUE CAIXA</t>
  </si>
  <si>
    <t>Execução</t>
  </si>
  <si>
    <t>MARQUINHO LEMOS</t>
  </si>
  <si>
    <t>1491000119/2021</t>
  </si>
  <si>
    <t>AQUISIÇÃO DE BENS - Permanente - Veículo Utilitário</t>
  </si>
  <si>
    <t>Aquisição de Veículo Tipo Pick-Up Esporte</t>
  </si>
  <si>
    <t>1261000016/2022</t>
  </si>
  <si>
    <t>52037-3</t>
  </si>
  <si>
    <t>Laura Serrano</t>
  </si>
  <si>
    <t>SEE</t>
  </si>
  <si>
    <t>REFORMA OU OBRA - Ampliação - Quadra de 1144m² (SEE)</t>
  </si>
  <si>
    <t>Bloco Deputado Luiz Humberto Carneiro</t>
  </si>
  <si>
    <t>Bloco Minas São Muitas</t>
  </si>
  <si>
    <t>OSVALDO LOPES</t>
  </si>
  <si>
    <t>1261002990/2022</t>
  </si>
  <si>
    <t>71026-5</t>
  </si>
  <si>
    <t>AQUISIÇÃO DE BENS - Permanente - Mobiliário e Equipamento</t>
  </si>
  <si>
    <t>AQUISIÇÃO DE BENS - Permanente - Mobiliário e Equipamento - Laboratorio</t>
  </si>
  <si>
    <t>AQUISIÇÃO DE BENS - Permanente - Ônibus 30 Lugares (URBANO)</t>
  </si>
  <si>
    <t>BETINHO PINTO COELHO</t>
  </si>
  <si>
    <t>Bloco Democracia e Luta</t>
  </si>
  <si>
    <t>1261001178/2023</t>
  </si>
  <si>
    <t>55794-3</t>
  </si>
  <si>
    <t>Paulo Abi-ackel</t>
  </si>
  <si>
    <t>1491002369/2023</t>
  </si>
  <si>
    <t>55815-X</t>
  </si>
  <si>
    <t>TRAMONTE</t>
  </si>
  <si>
    <t>AQUISIÇÃO DE BENS - Permanente - Veículo Utilitário - Translago</t>
  </si>
  <si>
    <t>BLOCO MINAS EM FRENTE</t>
  </si>
  <si>
    <t>PROFESSOR WENDEL MESQUITA</t>
  </si>
  <si>
    <t>1301000157/2024</t>
  </si>
  <si>
    <t>56393-5</t>
  </si>
  <si>
    <t>SEINFRA</t>
  </si>
  <si>
    <t>REFORMA OU OBRA - Recapeamento</t>
  </si>
  <si>
    <t>Recapemanto Vista Alegre</t>
  </si>
  <si>
    <t>4505/2016</t>
  </si>
  <si>
    <t>CODEMGE</t>
  </si>
  <si>
    <t>4506/2016</t>
  </si>
  <si>
    <t>DEFESA CIVIL</t>
  </si>
  <si>
    <t>1481002409/2023</t>
  </si>
  <si>
    <t>55814-1</t>
  </si>
  <si>
    <t>Aquisição de materiais esportivos Paradesporto</t>
  </si>
  <si>
    <t>Aguardando recurso</t>
  </si>
  <si>
    <t>1371001612/2023</t>
  </si>
  <si>
    <t>55705-6</t>
  </si>
  <si>
    <t>SEMAD</t>
  </si>
  <si>
    <t>AÇÕES DE PROTEÇÃO ANIMAL NO MUNICÍPIO</t>
  </si>
  <si>
    <t>AQUISIÇÃO DE VEÍCULO UTILITÁRIO</t>
  </si>
  <si>
    <t>5191000497/2016</t>
  </si>
  <si>
    <t>50-0</t>
  </si>
  <si>
    <t>MGI</t>
  </si>
  <si>
    <t>REFORMA OU OBRA-PAVIMENTAÇÃO-VIA URBANA</t>
  </si>
  <si>
    <t>1481001157/2021</t>
  </si>
  <si>
    <t>51662-7</t>
  </si>
  <si>
    <t>Programa Núcleo de Fomento ao Paradesporto.</t>
  </si>
  <si>
    <t>1221001174/2021</t>
  </si>
  <si>
    <t>51087-4</t>
  </si>
  <si>
    <t xml:space="preserve">SEDE </t>
  </si>
  <si>
    <t>Aquisição de base cartográfica do município de Lagoa Santa/MG.</t>
  </si>
  <si>
    <t xml:space="preserve">EDITAL </t>
  </si>
  <si>
    <t>57.912-2</t>
  </si>
  <si>
    <t>REFORMA DO IATE - 1ª FASE</t>
  </si>
  <si>
    <t xml:space="preserve">TERMO DE COMPRISSO </t>
  </si>
  <si>
    <t>SETUR</t>
  </si>
  <si>
    <t>Hercilio Diniz</t>
  </si>
  <si>
    <t>Rosangela Reis</t>
  </si>
  <si>
    <t>MAC</t>
  </si>
  <si>
    <t>MAC - Santa Casa</t>
  </si>
  <si>
    <t>INVESTSUS</t>
  </si>
  <si>
    <t>Nicolas Ferreira</t>
  </si>
  <si>
    <t xml:space="preserve">PROTOCOLO SEI </t>
  </si>
  <si>
    <t>Delegada Ione</t>
  </si>
  <si>
    <t>Fred Costa</t>
  </si>
  <si>
    <t>Nely Aquino</t>
  </si>
  <si>
    <t>Marcelo Alvaro Antonio</t>
  </si>
  <si>
    <t>Gilberto Abramo</t>
  </si>
  <si>
    <t>João Victor Xavier</t>
  </si>
  <si>
    <t>Betinho Coelho</t>
  </si>
  <si>
    <t>Construção de Praças</t>
  </si>
  <si>
    <t>758514/2011</t>
  </si>
  <si>
    <t>21828/2011</t>
  </si>
  <si>
    <t>FICHA </t>
  </si>
  <si>
    <t>CONTA</t>
  </si>
  <si>
    <t>DESCRIÇÃO</t>
  </si>
  <si>
    <t>16.379-8</t>
  </si>
  <si>
    <t> C/POUPANÇA VINCULADA  PAV.VIAS  URBANAS BAIRRO JOÁ E VÁRZEA C.REPASSE 0366296-02 CONV.758514</t>
  </si>
  <si>
    <t>36.311-6</t>
  </si>
  <si>
    <t>REVIVER- CENTRO DE REFERENCIA DA MULHER DE L.SANTA -CONV.174/2012</t>
  </si>
  <si>
    <t>46.954-8</t>
  </si>
  <si>
    <t>PAVIMENTAÇÃO ASFALTICA BAIRRO JOÁ-  CONVÊNIO 527/2019 SEGOV . CONTA POUPANÇA</t>
  </si>
  <si>
    <t>PAC-SANEAMENTO PARA TODOS -CONTRATO 0.182.356-22/07</t>
  </si>
  <si>
    <t>33.737-4</t>
  </si>
  <si>
    <t>INSTALAÇÃO DE ESPAÇO CULTURAL ITINERANTE -MINIST. DA CULTURA-PROC.01400.006399/2010-72</t>
  </si>
  <si>
    <t>CONVÊNIO FUNDO NACIONAL DE MEIO AMBIENTE</t>
  </si>
  <si>
    <t>33-0</t>
  </si>
  <si>
    <t>INFRA ESTRUTURA URBANA - CONVENIO 3243/2011</t>
  </si>
  <si>
    <t>52-7</t>
  </si>
  <si>
    <t>PAVIMENTAÇÃO BAIRRO LAGOINHA DE FORA SEGOV - RUA ANTONIO   TORQUATO-1491003536/2015 .</t>
  </si>
  <si>
    <t>39.396-7</t>
  </si>
  <si>
    <r>
      <t>PORTARIA GM 3.134 DE </t>
    </r>
    <r>
      <rPr>
        <sz val="11"/>
        <color rgb="FF005A95"/>
        <rFont val="Calibri"/>
        <family val="2"/>
      </rPr>
      <t>17/12/2013</t>
    </r>
    <r>
      <rPr>
        <sz val="11"/>
        <color rgb="FF000000"/>
        <rFont val="Calibri"/>
        <family val="2"/>
      </rPr>
      <t>- CONTA POUPANÇA</t>
    </r>
  </si>
  <si>
    <t>71.013-3</t>
  </si>
  <si>
    <t>CONVENIO1491000550/2016/SEGOV/PADEM - PAVIMENTAÇÃO</t>
  </si>
  <si>
    <t>647.033-9</t>
  </si>
  <si>
    <t>CONVENIO 866197/2018 RECAPEAMENTO DE VIAS - MINISTERIO DAS CIDADES REC. FEDERAL</t>
  </si>
  <si>
    <t>647.040-1</t>
  </si>
  <si>
    <t>CONTRATO DE REPASSE 888955/2019/MDR/CAIXA -ORLA DA LAGOA - TRECHO 1</t>
  </si>
  <si>
    <t>71.027-3</t>
  </si>
  <si>
    <t>CONVENIO MDR PLATAFORMA + BRASIL Nº 915847/2021 MOTONIVELADORA</t>
  </si>
  <si>
    <t>71.028-1</t>
  </si>
  <si>
    <t>CONVENIO MDR PLATAFORMA + BRASIL Nº 915840/2021 RETROESCAVADEIRA</t>
  </si>
  <si>
    <t>875985/2018</t>
  </si>
  <si>
    <t>Status do Convenio</t>
  </si>
  <si>
    <t>Indeferido</t>
  </si>
  <si>
    <t>647.044-4</t>
  </si>
  <si>
    <t>CONVENIO 921937/2021- PAVIMENTAÇÃO DE LOGRADOUROS</t>
  </si>
  <si>
    <t>647.042-8</t>
  </si>
  <si>
    <t>CONTRATO DE REPASSE Nº 893939/2019</t>
  </si>
  <si>
    <t>Rescindido</t>
  </si>
  <si>
    <t>CONVÊNIO COBERTURA DE QUADRAS ESPORTIVAS Nº 3353 567-2011</t>
  </si>
  <si>
    <t xml:space="preserve">RELATOR </t>
  </si>
  <si>
    <t>066552/2017</t>
  </si>
  <si>
    <t>886453/2019</t>
  </si>
  <si>
    <t>14460.3080001/23-009</t>
  </si>
  <si>
    <t>SISMOB</t>
  </si>
  <si>
    <t>AGUARDANDO ANALISE</t>
  </si>
  <si>
    <t>14460.3080001/23-013</t>
  </si>
  <si>
    <t>14460.3080001/23-014</t>
  </si>
  <si>
    <t>14460.3080001/21-004</t>
  </si>
  <si>
    <t>UBS Sobradinho</t>
  </si>
  <si>
    <t>UBS Aeronautas Reforma</t>
  </si>
  <si>
    <t>065/2023</t>
  </si>
  <si>
    <t>AGUARDA DEFINIÇÃO</t>
  </si>
  <si>
    <t>FASE PREPARATÓRIA</t>
  </si>
  <si>
    <t>Prestação de Contas</t>
  </si>
  <si>
    <t>Licitaçao</t>
  </si>
  <si>
    <t>Recurso Perdido</t>
  </si>
  <si>
    <t xml:space="preserve">Construção da sede da Policia Militar </t>
  </si>
  <si>
    <t>Solicitar ampliação de meta</t>
  </si>
  <si>
    <t xml:space="preserve"> Obra atrasada . Aguardando Obras finalizar a planilha. Solicitar prorrogação de prazo e ampliação de meta</t>
  </si>
  <si>
    <t>Ficha 306</t>
  </si>
  <si>
    <t>961911/2024</t>
  </si>
  <si>
    <t>Meta</t>
  </si>
  <si>
    <t>Nº Instrumento</t>
  </si>
  <si>
    <t>Ação</t>
  </si>
  <si>
    <t>Recebimento do Recurso</t>
  </si>
  <si>
    <t>Pavimentação São Geraldo</t>
  </si>
  <si>
    <t>Recapeamento Rua Argentina</t>
  </si>
  <si>
    <t>Reforma Praças</t>
  </si>
  <si>
    <t xml:space="preserve">Pavimentação Jardim Imperial </t>
  </si>
  <si>
    <t>Execução da Obra</t>
  </si>
  <si>
    <t>Pavimentação Diversas Vias</t>
  </si>
  <si>
    <t>Equipamentos de Skate</t>
  </si>
  <si>
    <t>Retirada da Clausula Suspensiva</t>
  </si>
  <si>
    <t>Licitação</t>
  </si>
  <si>
    <t>Assinatura do Contrato de Prestação de Serviço</t>
  </si>
  <si>
    <t>Recebimento do Recursos</t>
  </si>
  <si>
    <t>Aprovação do Processo Licitatório (CAIXA)</t>
  </si>
  <si>
    <t>Execução do objeto</t>
  </si>
  <si>
    <t>Sinalização turistica Viaria</t>
  </si>
  <si>
    <t>Creche Tipo 1</t>
  </si>
  <si>
    <t>UBS Tipo III</t>
  </si>
  <si>
    <t>Superação da Ação Preparatória</t>
  </si>
  <si>
    <t>Regularização Fundiária</t>
  </si>
  <si>
    <t>Caps IJ</t>
  </si>
  <si>
    <t>Recapeamento Vista Alegre</t>
  </si>
  <si>
    <t>Emendas Especiais Estaduais</t>
  </si>
  <si>
    <t>Emendas Especiais Federais</t>
  </si>
  <si>
    <t>PAC 2025</t>
  </si>
  <si>
    <t>Cadastro Cartas Consultas</t>
  </si>
  <si>
    <t>Cadastro Proposta</t>
  </si>
  <si>
    <t>Projeto Paradesporto</t>
  </si>
  <si>
    <t>Monitoramento</t>
  </si>
  <si>
    <t>Pick-up Resgate animal</t>
  </si>
  <si>
    <t>Assinatura do Contrato de Fornecimento</t>
  </si>
  <si>
    <t>Recebimento do Bem</t>
  </si>
  <si>
    <t>Cessão do bem</t>
  </si>
  <si>
    <t>Reforma do Iate</t>
  </si>
  <si>
    <t>Ajustar Cronograma - Diretoria de Turismo</t>
  </si>
  <si>
    <t>Construção Sede Policia Militar</t>
  </si>
  <si>
    <t>Ajuste do Plano de Trabalho</t>
  </si>
  <si>
    <t>Monitoramento de Recursos</t>
  </si>
  <si>
    <t>Recebimento</t>
  </si>
  <si>
    <t>Aceite</t>
  </si>
  <si>
    <t>11452/2023</t>
  </si>
  <si>
    <t>14460.3080001/23-015</t>
  </si>
  <si>
    <t>Praça Varzea/Por do Sol</t>
  </si>
  <si>
    <t>RESOLUÇÃO SES</t>
  </si>
  <si>
    <t/>
  </si>
  <si>
    <t>Custeio</t>
  </si>
  <si>
    <t>Equipamentos e Materiais Permanentes</t>
  </si>
  <si>
    <t>Veículo de Transporte Sanitário ( Com Acessibilidade - 1 Cadeirante)</t>
  </si>
  <si>
    <t>Equipamento e Mobiliário</t>
  </si>
  <si>
    <t>BLOCO AVANCA MINAS</t>
  </si>
  <si>
    <t>BLOCO DEMOCRACIA E LUTA</t>
  </si>
  <si>
    <t>CASSIO SOARES</t>
  </si>
  <si>
    <t>DELEGADO CHRISTIANO XAVIER</t>
  </si>
  <si>
    <t>DOUTOR PAULO</t>
  </si>
  <si>
    <t>JOAO VITOR XAVIER</t>
  </si>
  <si>
    <t>NAYARA ROCHA</t>
  </si>
  <si>
    <t>RAFAEL MARTINS</t>
  </si>
  <si>
    <t>VITÓRIO JÚNIOR</t>
  </si>
  <si>
    <t>BLOCO</t>
  </si>
  <si>
    <t>JOAO VITOR</t>
  </si>
  <si>
    <t>IONE PINHEIRO</t>
  </si>
  <si>
    <t>Res. 10.091</t>
  </si>
  <si>
    <t>Res. 10.092</t>
  </si>
  <si>
    <t>Res. 10.096</t>
  </si>
  <si>
    <t>Res. 10.098</t>
  </si>
  <si>
    <t>59168-8</t>
  </si>
  <si>
    <t>FES custeio</t>
  </si>
  <si>
    <t>CELINHO DO SINTTROCEL</t>
  </si>
  <si>
    <t>CAPOREZZO</t>
  </si>
  <si>
    <t>CHARLES SANTOS</t>
  </si>
  <si>
    <t>CHIARA BIONDINI</t>
  </si>
  <si>
    <t>FES foco cirurgico</t>
  </si>
  <si>
    <t>FES Veículo</t>
  </si>
  <si>
    <t>MACAE EVARISTO</t>
  </si>
  <si>
    <t>Res. 9334</t>
  </si>
  <si>
    <t>Recurso recebido</t>
  </si>
  <si>
    <t>Salde em conta R$ 88.301,83 (05/25)</t>
  </si>
  <si>
    <t>Res. 9470</t>
  </si>
  <si>
    <t>Res. 9557</t>
  </si>
  <si>
    <t>Res. 9828</t>
  </si>
  <si>
    <t>Res. 9492</t>
  </si>
  <si>
    <t>Res. 9332</t>
  </si>
  <si>
    <t>Res. 9517</t>
  </si>
  <si>
    <t>Salde em conta R$ 193.766,21 (05/25)</t>
  </si>
  <si>
    <t>Salde em conta R$ 166.917,22 (05/25)</t>
  </si>
  <si>
    <t>Salde em conta R$ 321.259,39 (05/25)</t>
  </si>
  <si>
    <t>26298005450/2025</t>
  </si>
  <si>
    <t>26298005460/2025</t>
  </si>
  <si>
    <t>36000011312/2025</t>
  </si>
  <si>
    <t>36000011320/2025</t>
  </si>
  <si>
    <t>36000011323/2025</t>
  </si>
  <si>
    <t>36000015424/2025</t>
  </si>
  <si>
    <t>51000003025/2025</t>
  </si>
  <si>
    <t>3600020250005 - Novo PAC - Unidades Odontológicas Móveis (UOM)</t>
  </si>
  <si>
    <t>30882120250002-025401</t>
  </si>
  <si>
    <t>59.123-8</t>
  </si>
  <si>
    <t>Recapeamento Santos Dumont</t>
  </si>
  <si>
    <t>Cultura</t>
  </si>
  <si>
    <t>Bruno definir</t>
  </si>
  <si>
    <t>Praça Residencial Lagoa Santa</t>
  </si>
  <si>
    <t xml:space="preserve">Praça Lundceia </t>
  </si>
  <si>
    <t>Computador</t>
  </si>
  <si>
    <t xml:space="preserve">Computador </t>
  </si>
  <si>
    <t>Van</t>
  </si>
  <si>
    <t>Moradas Recapeamento</t>
  </si>
  <si>
    <t>SESA</t>
  </si>
  <si>
    <t>Recebido</t>
  </si>
  <si>
    <t>Cancelado</t>
  </si>
  <si>
    <t>FES Foco Cirúrgico de Teto com Câmera de Vídeo</t>
  </si>
  <si>
    <t>1491003536/2015</t>
  </si>
  <si>
    <t>Custeio SES</t>
  </si>
  <si>
    <t>1491000550/2016</t>
  </si>
  <si>
    <t>71013-3</t>
  </si>
  <si>
    <t>BRUNO ENGLER</t>
  </si>
  <si>
    <t>CARLOS HENRIQUE</t>
  </si>
  <si>
    <t>CFFO</t>
  </si>
  <si>
    <t>LAURA SERRANO</t>
  </si>
  <si>
    <t>Furgoneta</t>
  </si>
  <si>
    <t>FES Custeio</t>
  </si>
  <si>
    <t>FES Veículo Passeio (5 lugares)</t>
  </si>
  <si>
    <t>FES Bem permanente</t>
  </si>
  <si>
    <t>DOUGLAS MELO</t>
  </si>
  <si>
    <t>SARGENTO RODRIGUES</t>
  </si>
  <si>
    <t>52620-7</t>
  </si>
  <si>
    <t>BLOCO MINAS SAO MUITAS</t>
  </si>
  <si>
    <t>JOAO LEITE</t>
  </si>
  <si>
    <t>FES Sistema Vídeo Endoscopia Flexível Alta e Baixa</t>
  </si>
  <si>
    <t>FES Ultrassom Diagnóstico s/ Aplicação Transesofág</t>
  </si>
  <si>
    <t>54262-7</t>
  </si>
  <si>
    <t>BARTO</t>
  </si>
  <si>
    <t>BLOCO DEPUTADO LUIZ HUMBERTO CARNEIRO</t>
  </si>
  <si>
    <t>GUSTAVO MITRE</t>
  </si>
  <si>
    <t>Partido Liberal</t>
  </si>
  <si>
    <t>56.303-X</t>
  </si>
  <si>
    <t>LUIZ HUMBERTO CARNEIRO</t>
  </si>
  <si>
    <t>51064-5</t>
  </si>
  <si>
    <t>Lagoa Santa-MG</t>
  </si>
  <si>
    <t>R$ 183.493,55                          R$ 225.184,09</t>
  </si>
  <si>
    <t>Cidades</t>
  </si>
  <si>
    <t>Turismo</t>
  </si>
  <si>
    <t>Integração</t>
  </si>
  <si>
    <t>Desenvolvimento Agrario</t>
  </si>
  <si>
    <t>Justiça</t>
  </si>
  <si>
    <t>Financiamento</t>
  </si>
  <si>
    <t>Cidadania</t>
  </si>
  <si>
    <t>Meio Ambiente</t>
  </si>
  <si>
    <t>Defesa</t>
  </si>
  <si>
    <t>Economia</t>
  </si>
  <si>
    <t>Caixa</t>
  </si>
  <si>
    <t>Saúde</t>
  </si>
  <si>
    <t>Esporte</t>
  </si>
  <si>
    <t>Educação</t>
  </si>
  <si>
    <t>NÚMERO DO CONTRATO DE REPASSE</t>
  </si>
  <si>
    <t>Recapeamento Joá e Várzea</t>
  </si>
  <si>
    <t>Pavimentação de Vias</t>
  </si>
  <si>
    <t>Apoio Cultural Festival de Cultura</t>
  </si>
  <si>
    <t>Construção do Projeto Urbanístico de Infraestrutura Ecoturistica da Orla Lagoa Central.</t>
  </si>
  <si>
    <t>Pavimentação das Ruas da Bacia da Lagoa</t>
  </si>
  <si>
    <t>Construção de Cras</t>
  </si>
  <si>
    <t>Aquisição de Bens</t>
  </si>
  <si>
    <t>Recapeamento de Vias Promissão</t>
  </si>
  <si>
    <t>Recapeamento de Vias Aeronautas</t>
  </si>
  <si>
    <t>Reforma e Revitalização da Orla da Lagoa Central do Município de Lagoa Santa-MG.</t>
  </si>
  <si>
    <t>Equipar o Centro de Convivência para Realização de Oficinas para Adolescentes Usuários do SUAS</t>
  </si>
  <si>
    <t>Aquisição de Maquinas Pesadas</t>
  </si>
  <si>
    <t>Implantação de 1 (Um) Núcleo do Projeto Seleções do Futuro, para o Atendimento de Beneficiados com Idade de 06 a 17 anos, no Município de Lagoa Santa/MG, conforme previsto no Plano de Trabalho.</t>
  </si>
  <si>
    <t>Recapeamento de Logradouros no Município De Lagoa Santa/MG (Rua Jose Marcos Filho - Promissão)</t>
  </si>
  <si>
    <t>Modernização de Quadra Poliesportiva Jardim Ipê</t>
  </si>
  <si>
    <t>Urbanização da Lagoa Central - Areião - Trecho 1</t>
  </si>
  <si>
    <t>Pavimentação das vias urbanas para o fortalecimento produtivo do município rua Morro do Cruzeiro</t>
  </si>
  <si>
    <t>Custeio - Capacitação de Jovens</t>
  </si>
  <si>
    <t>Gestão de Resíduos Sólidos - Edital 001/2019 MMA</t>
  </si>
  <si>
    <t>Implantação de Nova Rotatória de Acesso ao CIAAR na MG-10</t>
  </si>
  <si>
    <t xml:space="preserve">Pavimentação e Drenagem de Logradouros </t>
  </si>
  <si>
    <t>Aquisição de Retroescavadeira</t>
  </si>
  <si>
    <t>Aquisição de Motoniveladora</t>
  </si>
  <si>
    <t>Pavimentação e Drenagem de Logradouros  rua Vespasiano</t>
  </si>
  <si>
    <t xml:space="preserve">Pavimentação e Drenagem </t>
  </si>
  <si>
    <t>UBS Aeronautas reforma</t>
  </si>
  <si>
    <t>UBS Centro reforma</t>
  </si>
  <si>
    <t>Pavimentação de Logradouro - São Geraldo</t>
  </si>
  <si>
    <t>Atenção Primária</t>
  </si>
  <si>
    <t>Praça Várzea</t>
  </si>
  <si>
    <t>Pavimentação LS/Pl</t>
  </si>
  <si>
    <t>Pavimentação</t>
  </si>
  <si>
    <r>
      <t xml:space="preserve">MAC </t>
    </r>
    <r>
      <rPr>
        <sz val="11"/>
        <color rgb="FF282828"/>
        <rFont val="Arial"/>
        <family val="2"/>
      </rPr>
      <t xml:space="preserve">- </t>
    </r>
    <r>
      <rPr>
        <sz val="11"/>
        <color rgb="FF000000"/>
        <rFont val="Arial"/>
        <family val="2"/>
      </rPr>
      <t>Santa Casa</t>
    </r>
  </si>
  <si>
    <r>
      <t xml:space="preserve">MAC </t>
    </r>
    <r>
      <rPr>
        <sz val="11"/>
        <color rgb="FF333333"/>
        <rFont val="Arial"/>
        <family val="2"/>
      </rPr>
      <t xml:space="preserve">– </t>
    </r>
    <r>
      <rPr>
        <sz val="11"/>
        <color rgb="FF151515"/>
        <rFont val="Arial"/>
        <family val="2"/>
      </rPr>
      <t xml:space="preserve">Secretaria de </t>
    </r>
    <r>
      <rPr>
        <sz val="11"/>
        <color rgb="FF0A0A0A"/>
        <rFont val="Arial"/>
        <family val="2"/>
      </rPr>
      <t>Saú</t>
    </r>
    <r>
      <rPr>
        <sz val="11"/>
        <color rgb="FF2D2D2D"/>
        <rFont val="Arial"/>
        <family val="2"/>
      </rPr>
      <t>de</t>
    </r>
  </si>
  <si>
    <r>
      <t xml:space="preserve">MAC </t>
    </r>
    <r>
      <rPr>
        <sz val="11"/>
        <color rgb="FF2B2B2B"/>
        <rFont val="Arial"/>
        <family val="2"/>
      </rPr>
      <t xml:space="preserve">- </t>
    </r>
    <r>
      <rPr>
        <sz val="11"/>
        <color rgb="FF000000"/>
        <rFont val="Arial"/>
        <family val="2"/>
      </rPr>
      <t>A</t>
    </r>
    <r>
      <rPr>
        <sz val="11"/>
        <color rgb="FF1D1D1D"/>
        <rFont val="Arial"/>
        <family val="2"/>
      </rPr>
      <t>PAE</t>
    </r>
  </si>
  <si>
    <r>
      <t xml:space="preserve">MAC </t>
    </r>
    <r>
      <rPr>
        <sz val="11"/>
        <color rgb="FF313131"/>
        <rFont val="Arial"/>
        <family val="2"/>
      </rPr>
      <t xml:space="preserve">- </t>
    </r>
    <r>
      <rPr>
        <sz val="11"/>
        <color rgb="FF000000"/>
        <rFont val="Arial"/>
        <family val="2"/>
      </rPr>
      <t>Santa Casa</t>
    </r>
  </si>
  <si>
    <t>Caps</t>
  </si>
  <si>
    <t>Caps AD</t>
  </si>
  <si>
    <t>Atenção Básica</t>
  </si>
  <si>
    <t>Equipamento Projeto de Skate</t>
  </si>
  <si>
    <t>Custeio - MAC</t>
  </si>
  <si>
    <t>Ambulância</t>
  </si>
  <si>
    <t>Destinado Custeio MAC</t>
  </si>
  <si>
    <t>Reforma de Praça</t>
  </si>
  <si>
    <t>MAC - Investimento</t>
  </si>
  <si>
    <t>Incremento PAP - Atendimento Demandas Saúde</t>
  </si>
  <si>
    <t>Incremento Temporário Piso de Atenção Primária</t>
  </si>
  <si>
    <t>Incremento Saúde Média e Alta Complexidade</t>
  </si>
  <si>
    <t>Incremento MAC</t>
  </si>
  <si>
    <t>2629820250004 - Novo PAC - Ônibus Para Transporte Escolar</t>
  </si>
  <si>
    <t>2629820250005 - Novo PAC - Creches E Pré-Escolas De Educação Infantil</t>
  </si>
  <si>
    <t>3600020250007 - Novo PAC - Combo De Equipamentos Para Unidades Básicas De Saúde (UBS)</t>
  </si>
  <si>
    <t>3600020250002 - Novo PAC - Unidades Básicas De Saúde (UBS)</t>
  </si>
  <si>
    <t>3600020250008 - Novo PAC - Centros De Atenção Psicossocial (CAPS)</t>
  </si>
  <si>
    <t>5100020250003 - Novo PAC - Espaços Esportivos Comunitários</t>
  </si>
  <si>
    <t>Lei Aldir Blanc</t>
  </si>
  <si>
    <t>Leonardo Quintão</t>
  </si>
  <si>
    <t>Proposta de Bancada - Dep. Paulo Abi - Akel</t>
  </si>
  <si>
    <t>Voluntário</t>
  </si>
  <si>
    <t>Eros Biondini</t>
  </si>
  <si>
    <t>Del. Edson Moreira</t>
  </si>
  <si>
    <t>Marcelo Álvaro Antonio</t>
  </si>
  <si>
    <t>Lincoln Portela</t>
  </si>
  <si>
    <t>Proponente Especifico (Ministro)</t>
  </si>
  <si>
    <t>Edital</t>
  </si>
  <si>
    <t>Proponente Especifico</t>
  </si>
  <si>
    <t>Anastasia</t>
  </si>
  <si>
    <t>Carlos Viana</t>
  </si>
  <si>
    <t>Mauro Tramonte</t>
  </si>
  <si>
    <r>
      <t>Lincoln P</t>
    </r>
    <r>
      <rPr>
        <sz val="12"/>
        <color rgb="FF000000"/>
        <rFont val="Arial"/>
        <family val="2"/>
      </rPr>
      <t>ortela</t>
    </r>
  </si>
  <si>
    <t>Pinheirinho</t>
  </si>
  <si>
    <t>Duda Salabert</t>
  </si>
  <si>
    <t>Rodrigo Pacheco</t>
  </si>
  <si>
    <r>
      <t>Patrus Anan</t>
    </r>
    <r>
      <rPr>
        <sz val="12"/>
        <color rgb="FF131313"/>
        <rFont val="Arial"/>
        <family val="2"/>
      </rPr>
      <t>ias</t>
    </r>
  </si>
  <si>
    <r>
      <t>Pau</t>
    </r>
    <r>
      <rPr>
        <sz val="12"/>
        <color rgb="FF212121"/>
        <rFont val="Arial"/>
        <family val="2"/>
      </rPr>
      <t xml:space="preserve">lo </t>
    </r>
    <r>
      <rPr>
        <sz val="12"/>
        <color rgb="FF000000"/>
        <rFont val="Arial"/>
        <family val="2"/>
      </rPr>
      <t>Abi-Ackel</t>
    </r>
  </si>
  <si>
    <r>
      <t xml:space="preserve">Fred </t>
    </r>
    <r>
      <rPr>
        <sz val="12"/>
        <color rgb="FF000000"/>
        <rFont val="Arial"/>
        <family val="2"/>
      </rPr>
      <t>Costa</t>
    </r>
  </si>
  <si>
    <r>
      <t xml:space="preserve">Fred </t>
    </r>
    <r>
      <rPr>
        <sz val="12"/>
        <color rgb="FF131313"/>
        <rFont val="Arial"/>
        <family val="2"/>
      </rPr>
      <t>Costa</t>
    </r>
  </si>
  <si>
    <r>
      <t xml:space="preserve">Bancada </t>
    </r>
    <r>
      <rPr>
        <sz val="12"/>
        <color rgb="FF0A0A0A"/>
        <rFont val="Arial"/>
        <family val="2"/>
      </rPr>
      <t xml:space="preserve">de </t>
    </r>
    <r>
      <rPr>
        <sz val="12"/>
        <color rgb="FF000000"/>
        <rFont val="Arial"/>
        <family val="2"/>
      </rPr>
      <t xml:space="preserve">Minas </t>
    </r>
    <r>
      <rPr>
        <sz val="12"/>
        <color rgb="FF161616"/>
        <rFont val="Arial"/>
        <family val="2"/>
      </rPr>
      <t>G</t>
    </r>
    <r>
      <rPr>
        <sz val="12"/>
        <color rgb="FF000000"/>
        <rFont val="Arial"/>
        <family val="2"/>
      </rPr>
      <t>erais</t>
    </r>
  </si>
  <si>
    <t>Stefano Aguiar</t>
  </si>
  <si>
    <t>Comissão Saúde</t>
  </si>
  <si>
    <t>Patrus Ananias</t>
  </si>
  <si>
    <t>LM Construções</t>
  </si>
  <si>
    <t>Black Engenharia</t>
  </si>
  <si>
    <t>Sabril</t>
  </si>
  <si>
    <t>Cia da Obra</t>
  </si>
  <si>
    <t>Quiriate</t>
  </si>
  <si>
    <t>Viaflex</t>
  </si>
  <si>
    <t>Arpan</t>
  </si>
  <si>
    <t>Distribuidora Cummins Minas LTDA</t>
  </si>
  <si>
    <t>Triama Norte Tratores, Implementos Agrícolas e Máquinas LTDA</t>
  </si>
  <si>
    <t>GC Engenharia e Construções LTDA</t>
  </si>
  <si>
    <t>Terrasa</t>
  </si>
  <si>
    <t xml:space="preserve">RPG Construtora LTDA </t>
  </si>
  <si>
    <t>013/2018</t>
  </si>
  <si>
    <t>NÚMERO DO CONTRATO/ATA</t>
  </si>
  <si>
    <t>Ata 068/2022</t>
  </si>
  <si>
    <t>MUNICÍPIO DE LAGOA SANTA</t>
  </si>
  <si>
    <t>O MUNICÍPIO NÃO POSSUI "EMENDAS PIX"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</si>
</sst>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164" formatCode="_-&quot;R$ &quot;* #,##0.00_-;&quot;-R$ &quot;* #,##0.00_-;_-&quot;R$ &quot;* \-??_-;_-@_-"/>
    <numFmt numFmtId="165" formatCode="d/m/yyyy"/>
    <numFmt numFmtId="166" formatCode="&quot;R$ &quot;#,##0.00;[Red]&quot;-R$ &quot;#,##0.00"/>
    <numFmt numFmtId="167" formatCode="&quot;R$&quot;\ #,##0.00"/>
  </numFmts>
  <fonts count="4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5A95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95057"/>
      <name val="Arial"/>
      <family val="2"/>
    </font>
    <font>
      <sz val="10"/>
      <color rgb="FF434343"/>
      <name val="Arial"/>
      <family val="2"/>
    </font>
    <font>
      <sz val="1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050505"/>
      <name val="Arial"/>
      <family val="2"/>
    </font>
    <font>
      <sz val="12"/>
      <color rgb="FF0E0E0E"/>
      <name val="Arial"/>
      <family val="2"/>
    </font>
    <font>
      <sz val="12"/>
      <color rgb="FF131313"/>
      <name val="Arial"/>
      <family val="2"/>
    </font>
    <font>
      <sz val="12"/>
      <color rgb="FF0C0C0C"/>
      <name val="Arial"/>
      <family val="2"/>
    </font>
    <font>
      <sz val="12"/>
      <color rgb="FF0F0F0F"/>
      <name val="Arial"/>
      <family val="2"/>
    </font>
    <font>
      <sz val="12"/>
      <color rgb="FF212121"/>
      <name val="Arial"/>
      <family val="2"/>
    </font>
    <font>
      <sz val="12"/>
      <color rgb="FF0A0A0A"/>
      <name val="Arial"/>
      <family val="2"/>
    </font>
    <font>
      <sz val="12"/>
      <color rgb="FF2F2F2F"/>
      <name val="Arial"/>
      <family val="2"/>
    </font>
    <font>
      <sz val="12"/>
      <color rgb="FF161616"/>
      <name val="Arial"/>
      <family val="2"/>
    </font>
    <font>
      <sz val="12"/>
      <color rgb="FF434343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Calibri"/>
      <family val="2"/>
      <charset val="1"/>
    </font>
    <font>
      <sz val="11"/>
      <color rgb="FF000000"/>
      <name val="Arial"/>
      <family val="2"/>
    </font>
    <font>
      <sz val="11"/>
      <color rgb="FF282828"/>
      <name val="Arial"/>
      <family val="2"/>
    </font>
    <font>
      <sz val="11"/>
      <color rgb="FF333333"/>
      <name val="Arial"/>
      <family val="2"/>
    </font>
    <font>
      <sz val="11"/>
      <color rgb="FF151515"/>
      <name val="Arial"/>
      <family val="2"/>
    </font>
    <font>
      <sz val="11"/>
      <color rgb="FF0A0A0A"/>
      <name val="Arial"/>
      <family val="2"/>
    </font>
    <font>
      <sz val="11"/>
      <color rgb="FF2D2D2D"/>
      <name val="Arial"/>
      <family val="2"/>
    </font>
    <font>
      <sz val="11"/>
      <color rgb="FF2B2B2B"/>
      <name val="Arial"/>
      <family val="2"/>
    </font>
    <font>
      <sz val="11"/>
      <color rgb="FF1D1D1D"/>
      <name val="Arial"/>
      <family val="2"/>
    </font>
    <font>
      <sz val="11"/>
      <color rgb="FF313131"/>
      <name val="Arial"/>
      <family val="2"/>
    </font>
    <font>
      <sz val="24"/>
      <color rgb="FF000000"/>
      <name val="Arial"/>
      <family val="2"/>
    </font>
    <font>
      <b/>
      <sz val="2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CCCC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164" fontId="8" fillId="0" borderId="0" applyBorder="0" applyProtection="0"/>
    <xf numFmtId="0" fontId="7" fillId="0" borderId="0" applyBorder="0" applyProtection="0"/>
    <xf numFmtId="164" fontId="8" fillId="0" borderId="0" applyBorder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60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0" fillId="0" borderId="0" xfId="1" applyFont="1" applyBorder="1" applyProtection="1"/>
    <xf numFmtId="164" fontId="0" fillId="0" borderId="1" xfId="1" applyFont="1" applyBorder="1" applyProtection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8" fillId="0" borderId="1" xfId="1" applyBorder="1"/>
    <xf numFmtId="164" fontId="8" fillId="0" borderId="0" xfId="1"/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/>
    <xf numFmtId="16" fontId="9" fillId="5" borderId="1" xfId="0" applyNumberFormat="1" applyFont="1" applyFill="1" applyBorder="1" applyAlignment="1">
      <alignment horizontal="left"/>
    </xf>
    <xf numFmtId="0" fontId="7" fillId="0" borderId="1" xfId="2" applyBorder="1"/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6" xfId="0" applyFont="1" applyFill="1" applyBorder="1"/>
    <xf numFmtId="0" fontId="9" fillId="5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3" fontId="12" fillId="9" borderId="2" xfId="0" applyNumberFormat="1" applyFon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7" fontId="0" fillId="10" borderId="1" xfId="0" applyNumberFormat="1" applyFill="1" applyBorder="1" applyAlignment="1">
      <alignment horizontal="center"/>
    </xf>
    <xf numFmtId="17" fontId="0" fillId="11" borderId="1" xfId="0" applyNumberFormat="1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0" fillId="14" borderId="0" xfId="0" applyFill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165" fontId="5" fillId="0" borderId="1" xfId="0" applyNumberFormat="1" applyFont="1" applyBorder="1" applyAlignment="1" applyProtection="1">
      <alignment horizontal="center"/>
    </xf>
    <xf numFmtId="0" fontId="5" fillId="0" borderId="1" xfId="9" applyFont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 wrapText="1"/>
    </xf>
    <xf numFmtId="0" fontId="5" fillId="0" borderId="1" xfId="8" applyFont="1" applyBorder="1" applyAlignment="1" applyProtection="1">
      <alignment horizontal="center"/>
    </xf>
    <xf numFmtId="0" fontId="5" fillId="0" borderId="1" xfId="10" applyFont="1" applyBorder="1" applyAlignment="1" applyProtection="1">
      <alignment horizontal="center"/>
    </xf>
    <xf numFmtId="0" fontId="5" fillId="0" borderId="1" xfId="11" applyFont="1" applyBorder="1" applyAlignment="1" applyProtection="1">
      <alignment horizontal="center"/>
    </xf>
    <xf numFmtId="0" fontId="5" fillId="0" borderId="1" xfId="7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1" applyFont="1" applyBorder="1" applyProtection="1"/>
    <xf numFmtId="164" fontId="14" fillId="0" borderId="1" xfId="1" applyFont="1" applyBorder="1"/>
    <xf numFmtId="0" fontId="14" fillId="0" borderId="1" xfId="0" applyFont="1" applyBorder="1"/>
    <xf numFmtId="0" fontId="14" fillId="3" borderId="1" xfId="0" applyFont="1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165" fontId="14" fillId="0" borderId="1" xfId="0" applyNumberFormat="1" applyFont="1" applyBorder="1" applyAlignment="1">
      <alignment horizontal="center"/>
    </xf>
    <xf numFmtId="166" fontId="14" fillId="0" borderId="1" xfId="0" applyNumberFormat="1" applyFont="1" applyBorder="1"/>
    <xf numFmtId="164" fontId="14" fillId="0" borderId="1" xfId="0" applyNumberFormat="1" applyFont="1" applyBorder="1"/>
    <xf numFmtId="0" fontId="15" fillId="0" borderId="1" xfId="0" applyFont="1" applyBorder="1"/>
    <xf numFmtId="0" fontId="5" fillId="0" borderId="1" xfId="0" applyFont="1" applyBorder="1"/>
    <xf numFmtId="3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8" fontId="14" fillId="0" borderId="1" xfId="0" applyNumberFormat="1" applyFont="1" applyBorder="1"/>
    <xf numFmtId="0" fontId="16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 wrapText="1"/>
    </xf>
    <xf numFmtId="0" fontId="14" fillId="14" borderId="1" xfId="0" applyFont="1" applyFill="1" applyBorder="1" applyAlignment="1">
      <alignment wrapText="1"/>
    </xf>
    <xf numFmtId="164" fontId="14" fillId="14" borderId="1" xfId="1" applyFont="1" applyFill="1" applyBorder="1" applyProtection="1"/>
    <xf numFmtId="164" fontId="14" fillId="14" borderId="1" xfId="1" applyFont="1" applyFill="1" applyBorder="1"/>
    <xf numFmtId="0" fontId="16" fillId="6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7" fillId="0" borderId="1" xfId="12" applyFont="1" applyBorder="1" applyAlignment="1" applyProtection="1">
      <alignment horizontal="center"/>
    </xf>
    <xf numFmtId="0" fontId="17" fillId="0" borderId="1" xfId="13" applyFont="1" applyBorder="1" applyAlignment="1" applyProtection="1">
      <alignment horizontal="center"/>
    </xf>
    <xf numFmtId="0" fontId="17" fillId="0" borderId="1" xfId="14" applyFont="1" applyBorder="1" applyAlignment="1" applyProtection="1">
      <alignment horizontal="center"/>
    </xf>
    <xf numFmtId="0" fontId="17" fillId="0" borderId="1" xfId="15" applyFont="1" applyBorder="1" applyAlignment="1" applyProtection="1">
      <alignment horizontal="center"/>
    </xf>
    <xf numFmtId="0" fontId="17" fillId="0" borderId="1" xfId="16" applyFont="1" applyBorder="1" applyAlignment="1" applyProtection="1">
      <alignment horizontal="center"/>
    </xf>
    <xf numFmtId="0" fontId="17" fillId="0" borderId="1" xfId="17" applyFont="1" applyBorder="1" applyAlignment="1" applyProtection="1">
      <alignment horizontal="center"/>
    </xf>
    <xf numFmtId="167" fontId="17" fillId="0" borderId="1" xfId="18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0" fontId="17" fillId="0" borderId="1" xfId="19" applyFont="1" applyBorder="1" applyAlignment="1" applyProtection="1">
      <alignment horizontal="center"/>
    </xf>
    <xf numFmtId="0" fontId="17" fillId="0" borderId="1" xfId="20" applyFont="1" applyBorder="1" applyAlignment="1" applyProtection="1">
      <alignment horizontal="center"/>
    </xf>
    <xf numFmtId="167" fontId="17" fillId="0" borderId="1" xfId="21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 vertical="center"/>
    </xf>
    <xf numFmtId="164" fontId="18" fillId="0" borderId="1" xfId="1" applyFont="1" applyBorder="1" applyAlignment="1" applyProtection="1">
      <alignment horizontal="center" vertical="center"/>
    </xf>
    <xf numFmtId="0" fontId="18" fillId="0" borderId="1" xfId="1" applyNumberFormat="1" applyFont="1" applyBorder="1" applyAlignment="1" applyProtection="1">
      <alignment horizontal="center" vertical="center"/>
    </xf>
    <xf numFmtId="164" fontId="18" fillId="2" borderId="1" xfId="1" applyFont="1" applyFill="1" applyBorder="1" applyAlignment="1" applyProtection="1">
      <alignment horizontal="center" vertical="center"/>
    </xf>
    <xf numFmtId="164" fontId="19" fillId="4" borderId="1" xfId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5" applyNumberFormat="1" applyFont="1" applyBorder="1" applyAlignment="1">
      <alignment horizontal="center" vertical="top" shrinkToFit="1"/>
    </xf>
    <xf numFmtId="0" fontId="21" fillId="0" borderId="1" xfId="0" applyFont="1" applyBorder="1" applyAlignment="1">
      <alignment horizontal="center" vertical="center"/>
    </xf>
    <xf numFmtId="1" fontId="22" fillId="0" borderId="1" xfId="5" applyNumberFormat="1" applyFont="1" applyBorder="1" applyAlignment="1">
      <alignment horizontal="center" vertical="top" shrinkToFit="1"/>
    </xf>
    <xf numFmtId="1" fontId="24" fillId="0" borderId="1" xfId="5" applyNumberFormat="1" applyFont="1" applyBorder="1" applyAlignment="1">
      <alignment horizontal="center" vertical="top" shrinkToFit="1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2" borderId="1" xfId="1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wrapText="1"/>
    </xf>
    <xf numFmtId="1" fontId="18" fillId="0" borderId="1" xfId="5" applyNumberFormat="1" applyFont="1" applyBorder="1" applyAlignment="1">
      <alignment horizontal="center" vertical="center" shrinkToFit="1"/>
    </xf>
    <xf numFmtId="0" fontId="18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4" fontId="3" fillId="3" borderId="0" xfId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wrapText="1"/>
    </xf>
    <xf numFmtId="164" fontId="18" fillId="0" borderId="1" xfId="1" applyFont="1" applyBorder="1" applyAlignment="1" applyProtection="1">
      <alignment vertical="center"/>
    </xf>
    <xf numFmtId="164" fontId="18" fillId="0" borderId="1" xfId="1" applyFont="1" applyBorder="1" applyAlignment="1">
      <alignment vertical="center"/>
    </xf>
    <xf numFmtId="164" fontId="18" fillId="0" borderId="1" xfId="1" applyFont="1" applyFill="1" applyBorder="1" applyAlignment="1" applyProtection="1">
      <alignment horizontal="center" vertical="center"/>
    </xf>
    <xf numFmtId="0" fontId="18" fillId="0" borderId="1" xfId="1" applyNumberFormat="1" applyFont="1" applyFill="1" applyBorder="1" applyAlignment="1" applyProtection="1">
      <alignment horizontal="center" vertical="center"/>
    </xf>
    <xf numFmtId="164" fontId="19" fillId="0" borderId="1" xfId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15" borderId="1" xfId="0" applyFont="1" applyFill="1" applyBorder="1" applyAlignment="1">
      <alignment horizontal="center" vertical="center"/>
    </xf>
    <xf numFmtId="164" fontId="31" fillId="16" borderId="1" xfId="1" applyFont="1" applyFill="1" applyBorder="1" applyAlignment="1" applyProtection="1">
      <alignment horizontal="center" vertical="center" wrapText="1"/>
    </xf>
    <xf numFmtId="164" fontId="31" fillId="16" borderId="2" xfId="1" applyFont="1" applyFill="1" applyBorder="1" applyAlignment="1" applyProtection="1">
      <alignment horizontal="center" vertical="center" wrapText="1"/>
    </xf>
    <xf numFmtId="0" fontId="31" fillId="16" borderId="1" xfId="1" applyNumberFormat="1" applyFont="1" applyFill="1" applyBorder="1" applyAlignment="1" applyProtection="1">
      <alignment horizontal="center" vertical="center" wrapText="1"/>
    </xf>
    <xf numFmtId="164" fontId="31" fillId="16" borderId="1" xfId="1" applyFont="1" applyFill="1" applyBorder="1" applyAlignment="1" applyProtection="1">
      <alignment horizontal="center" vertical="center"/>
    </xf>
  </cellXfs>
  <cellStyles count="22">
    <cellStyle name="Hyperlink" xfId="2" builtinId="8"/>
    <cellStyle name="Moeda" xfId="1" builtinId="4"/>
    <cellStyle name="Moeda 12" xfId="3"/>
    <cellStyle name="Normal" xfId="0" builtinId="0"/>
    <cellStyle name="Normal 10" xfId="12"/>
    <cellStyle name="Normal 11" xfId="13"/>
    <cellStyle name="Normal 12" xfId="4"/>
    <cellStyle name="Normal 13" xfId="5"/>
    <cellStyle name="Normal 14" xfId="14"/>
    <cellStyle name="Normal 2" xfId="7"/>
    <cellStyle name="Normal 21" xfId="15"/>
    <cellStyle name="Normal 23" xfId="16"/>
    <cellStyle name="Normal 24" xfId="17"/>
    <cellStyle name="Normal 25" xfId="18"/>
    <cellStyle name="Normal 27" xfId="19"/>
    <cellStyle name="Normal 28" xfId="20"/>
    <cellStyle name="Normal 29" xfId="21"/>
    <cellStyle name="Normal 3" xfId="6"/>
    <cellStyle name="Normal 4" xfId="8"/>
    <cellStyle name="Normal 5" xfId="9"/>
    <cellStyle name="Normal 6" xfId="10"/>
    <cellStyle name="Normal 7" xfId="1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212121"/>
      <rgbColor rgb="FF0A0A0A"/>
      <rgbColor rgb="FF0E0E0E"/>
      <rgbColor rgb="FF808000"/>
      <rgbColor rgb="FF181818"/>
      <rgbColor rgb="FF008080"/>
      <rgbColor rgb="FFCCCCCC"/>
      <rgbColor rgb="FF808080"/>
      <rgbColor rgb="FF9999FF"/>
      <rgbColor rgb="FF131313"/>
      <rgbColor rgb="FFFFFFCC"/>
      <rgbColor rgb="FFCCFFFF"/>
      <rgbColor rgb="FF2B2B2B"/>
      <rgbColor rgb="FFFF8080"/>
      <rgbColor rgb="FF050505"/>
      <rgbColor rgb="FFD9D9D9"/>
      <rgbColor rgb="FF0F0F0F"/>
      <rgbColor rgb="FFFF00FF"/>
      <rgbColor rgb="FFFFFF00"/>
      <rgbColor rgb="FF00FFFF"/>
      <rgbColor rgb="FF161616"/>
      <rgbColor rgb="FF2F2F2F"/>
      <rgbColor rgb="FF008080"/>
      <rgbColor rgb="FF151515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95057"/>
      <rgbColor rgb="FF969696"/>
      <rgbColor rgb="FF282828"/>
      <rgbColor rgb="FF339966"/>
      <rgbColor rgb="FF1D1D1D"/>
      <rgbColor rgb="FF2D2D2D"/>
      <rgbColor rgb="FF313131"/>
      <rgbColor rgb="FF0C0C0C"/>
      <rgbColor rgb="FF38383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0</xdr:row>
      <xdr:rowOff>0</xdr:rowOff>
    </xdr:from>
    <xdr:to>
      <xdr:col>1</xdr:col>
      <xdr:colOff>71437</xdr:colOff>
      <xdr:row>2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9" y="0"/>
          <a:ext cx="1726406" cy="1262063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cricionarias.transferegov.sistema.gov.br/voluntarias/propostapac/listarPropostaPac.jsf" TargetMode="External"/><Relationship Id="rId2" Type="http://schemas.openxmlformats.org/officeDocument/2006/relationships/hyperlink" Target="https://discricionarias.transferegov.sistema.gov.br/voluntarias/propostapac/listarPropostaPac.jsf" TargetMode="External"/><Relationship Id="rId1" Type="http://schemas.openxmlformats.org/officeDocument/2006/relationships/hyperlink" Target="https://discricionarias.transferegov.sistema.gov.br/voluntarias/propostapac/listarPropostaPac.js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venios.mg.gov.br/sigconv2/pages/GerirPropostaDePlanoDeTrabalho/pesquisaUnificada.js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nvenios.mg.gov.br/sigconv2/pages/GerirPropostaDePlanoDeTrabalho/pesquisaUnificada.jsf" TargetMode="External"/><Relationship Id="rId7" Type="http://schemas.openxmlformats.org/officeDocument/2006/relationships/hyperlink" Target="https://www.convenios.mg.gov.br/sigconv2/pages/GerirPropostaDePlanoDeTrabalho/pesquisaUnificada.jsf" TargetMode="External"/><Relationship Id="rId12" Type="http://schemas.openxmlformats.org/officeDocument/2006/relationships/hyperlink" Target="https://www.convenios.mg.gov.br/sigconv2/pages/GerirPropostaDePlanoDeTrabalho/pesquisaUnificada.jsf" TargetMode="External"/><Relationship Id="rId2" Type="http://schemas.openxmlformats.org/officeDocument/2006/relationships/hyperlink" Target="https://www.convenios.mg.gov.br/sigconv2/pages/GerirPropostaDePlanoDeTrabalho/pesquisaUnificada.jsf" TargetMode="External"/><Relationship Id="rId1" Type="http://schemas.openxmlformats.org/officeDocument/2006/relationships/hyperlink" Target="https://www.convenios.mg.gov.br/sigconv2/pages/GerirPropostaDePlanoDeTrabalho/pesquisaUnificada.jsf" TargetMode="External"/><Relationship Id="rId6" Type="http://schemas.openxmlformats.org/officeDocument/2006/relationships/hyperlink" Target="https://www.convenios.mg.gov.br/sigconv2/pages/GerirPropostaDePlanoDeTrabalho/pesquisaUnificada.jsf" TargetMode="External"/><Relationship Id="rId11" Type="http://schemas.openxmlformats.org/officeDocument/2006/relationships/hyperlink" Target="https://www.convenios.mg.gov.br/sigconv2/pages/GerirPropostaDePlanoDeTrabalho/pesquisaUnificada.jsf" TargetMode="External"/><Relationship Id="rId5" Type="http://schemas.openxmlformats.org/officeDocument/2006/relationships/hyperlink" Target="https://www.convenios.mg.gov.br/sigconv2/pages/GerirPropostaDePlanoDeTrabalho/pesquisaUnificada.jsf" TargetMode="External"/><Relationship Id="rId10" Type="http://schemas.openxmlformats.org/officeDocument/2006/relationships/hyperlink" Target="https://www.convenios.mg.gov.br/sigconv2/pages/GerirPropostaDePlanoDeTrabalho/pesquisaUnificada.jsf" TargetMode="External"/><Relationship Id="rId4" Type="http://schemas.openxmlformats.org/officeDocument/2006/relationships/hyperlink" Target="https://www.convenios.mg.gov.br/sigconv2/pages/GerirPropostaDePlanoDeTrabalho/pesquisaUnificada.jsf" TargetMode="External"/><Relationship Id="rId9" Type="http://schemas.openxmlformats.org/officeDocument/2006/relationships/hyperlink" Target="https://www.convenios.mg.gov.br/sigconv2/pages/GerirPropostaDePlanoDeTrabalho/pesquisaUnificada.js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allto:1491003536" TargetMode="External"/><Relationship Id="rId2" Type="http://schemas.openxmlformats.org/officeDocument/2006/relationships/hyperlink" Target="callto:01400.006399" TargetMode="External"/><Relationship Id="rId1" Type="http://schemas.openxmlformats.org/officeDocument/2006/relationships/hyperlink" Target="callto:0.182.356-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venios.mg.gov.br/sigconv2/pages/GerirPropostaDePlanoDeTrabalho/pesquisaUnificada.js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nvenios.mg.gov.br/sigconv2/pages/GerirPropostaDePlanoDeTrabalho/pesquisaUnificada.jsf" TargetMode="External"/><Relationship Id="rId7" Type="http://schemas.openxmlformats.org/officeDocument/2006/relationships/hyperlink" Target="https://www.convenios.mg.gov.br/sigconv2/pages/GerirPropostaDePlanoDeTrabalho/pesquisaUnificada.jsf" TargetMode="External"/><Relationship Id="rId12" Type="http://schemas.openxmlformats.org/officeDocument/2006/relationships/hyperlink" Target="https://www.convenios.mg.gov.br/sigconv2/pages/GerirPropostaDePlanoDeTrabalho/pesquisaUnificada.jsf" TargetMode="External"/><Relationship Id="rId2" Type="http://schemas.openxmlformats.org/officeDocument/2006/relationships/hyperlink" Target="https://www.convenios.mg.gov.br/sigconv2/pages/GerirPropostaDePlanoDeTrabalho/pesquisaUnificada.jsf" TargetMode="External"/><Relationship Id="rId1" Type="http://schemas.openxmlformats.org/officeDocument/2006/relationships/hyperlink" Target="https://www.convenios.mg.gov.br/sigconv2/pages/GerirPropostaDePlanoDeTrabalho/pesquisaUnificada.jsf" TargetMode="External"/><Relationship Id="rId6" Type="http://schemas.openxmlformats.org/officeDocument/2006/relationships/hyperlink" Target="https://www.convenios.mg.gov.br/sigconv2/pages/GerirPropostaDePlanoDeTrabalho/pesquisaUnificada.jsf" TargetMode="External"/><Relationship Id="rId11" Type="http://schemas.openxmlformats.org/officeDocument/2006/relationships/hyperlink" Target="https://www.convenios.mg.gov.br/sigconv2/pages/GerirPropostaDePlanoDeTrabalho/pesquisaUnificada.jsf" TargetMode="External"/><Relationship Id="rId5" Type="http://schemas.openxmlformats.org/officeDocument/2006/relationships/hyperlink" Target="https://www.convenios.mg.gov.br/sigconv2/pages/GerirPropostaDePlanoDeTrabalho/pesquisaUnificada.jsf" TargetMode="External"/><Relationship Id="rId10" Type="http://schemas.openxmlformats.org/officeDocument/2006/relationships/hyperlink" Target="https://www.convenios.mg.gov.br/sigconv2/pages/GerirPropostaDePlanoDeTrabalho/pesquisaUnificada.jsf" TargetMode="External"/><Relationship Id="rId4" Type="http://schemas.openxmlformats.org/officeDocument/2006/relationships/hyperlink" Target="https://www.convenios.mg.gov.br/sigconv2/pages/GerirPropostaDePlanoDeTrabalho/pesquisaUnificada.jsf" TargetMode="External"/><Relationship Id="rId9" Type="http://schemas.openxmlformats.org/officeDocument/2006/relationships/hyperlink" Target="https://www.convenios.mg.gov.br/sigconv2/pages/GerirPropostaDePlanoDeTrabalho/pesquisaUnificada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Q514"/>
  <sheetViews>
    <sheetView showGridLines="0" tabSelected="1" zoomScale="80" zoomScaleNormal="80" workbookViewId="0">
      <pane ySplit="5" topLeftCell="A6" activePane="bottomLeft" state="frozen"/>
      <selection activeCell="R1" sqref="R1"/>
      <selection pane="bottomLeft" activeCell="D9" sqref="D9"/>
    </sheetView>
  </sheetViews>
  <sheetFormatPr defaultRowHeight="15.75"/>
  <cols>
    <col min="1" max="1" width="25.28515625" style="33" customWidth="1"/>
    <col min="2" max="2" width="25" style="33" bestFit="1" customWidth="1"/>
    <col min="3" max="3" width="27.5703125" style="125" customWidth="1"/>
    <col min="4" max="4" width="27" style="33" bestFit="1" customWidth="1"/>
    <col min="5" max="5" width="24.7109375" style="33" customWidth="1"/>
    <col min="6" max="6" width="22.85546875" style="33" customWidth="1"/>
    <col min="7" max="7" width="60.7109375" style="126" customWidth="1"/>
    <col min="8" max="8" width="28.28515625" style="33" customWidth="1"/>
    <col min="9" max="9" width="12.7109375" style="33" customWidth="1"/>
    <col min="10" max="10" width="26.85546875" style="33" customWidth="1"/>
    <col min="11" max="11" width="22.7109375" style="127" customWidth="1"/>
    <col min="12" max="12" width="25" style="127" customWidth="1"/>
    <col min="13" max="13" width="41.7109375" style="127" customWidth="1"/>
    <col min="14" max="14" width="22.28515625" style="128" customWidth="1"/>
    <col min="15" max="15" width="23.7109375" style="127" customWidth="1"/>
    <col min="16" max="16" width="26.28515625" style="136" customWidth="1"/>
    <col min="17" max="17" width="24" style="129" customWidth="1"/>
    <col min="18" max="18" width="26.28515625" style="127" bestFit="1" customWidth="1"/>
    <col min="19" max="173" width="9.140625" style="33"/>
    <col min="174" max="16373" width="9.140625" style="1"/>
    <col min="16374" max="16384" width="11.5703125" style="1" customWidth="1"/>
  </cols>
  <sheetData>
    <row r="1" spans="1:18" s="33" customFormat="1" ht="50.1" customHeight="1">
      <c r="B1" s="153" t="s">
        <v>563</v>
      </c>
      <c r="C1" s="153"/>
      <c r="D1" s="153"/>
      <c r="E1" s="153"/>
      <c r="G1" s="126"/>
      <c r="K1" s="127"/>
      <c r="L1" s="127"/>
      <c r="M1" s="127"/>
      <c r="N1" s="128"/>
      <c r="O1" s="127"/>
      <c r="P1" s="152"/>
      <c r="Q1" s="129"/>
      <c r="R1" s="127"/>
    </row>
    <row r="2" spans="1:18" s="33" customFormat="1" ht="50.1" customHeight="1">
      <c r="B2" s="154"/>
      <c r="C2" s="154"/>
      <c r="D2" s="154"/>
      <c r="E2" s="154"/>
      <c r="G2" s="126"/>
      <c r="K2" s="127"/>
      <c r="L2" s="127"/>
      <c r="M2" s="127"/>
      <c r="N2" s="128"/>
      <c r="O2" s="127"/>
      <c r="P2" s="152"/>
      <c r="Q2" s="129"/>
      <c r="R2" s="127"/>
    </row>
    <row r="3" spans="1:18" s="33" customFormat="1" ht="50.1" customHeight="1">
      <c r="A3" s="155" t="s">
        <v>564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27"/>
      <c r="N3" s="128"/>
      <c r="O3" s="127"/>
      <c r="P3" s="152"/>
      <c r="Q3" s="129"/>
      <c r="R3" s="127"/>
    </row>
    <row r="4" spans="1:18" s="33" customFormat="1" ht="50.1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27"/>
      <c r="N4" s="128"/>
      <c r="O4" s="127"/>
      <c r="P4" s="152"/>
      <c r="Q4" s="129"/>
      <c r="R4" s="127"/>
    </row>
    <row r="5" spans="1:18" s="137" customFormat="1" ht="54">
      <c r="A5" s="156" t="s">
        <v>0</v>
      </c>
      <c r="B5" s="156" t="s">
        <v>1</v>
      </c>
      <c r="C5" s="156" t="s">
        <v>2</v>
      </c>
      <c r="D5" s="156" t="s">
        <v>3</v>
      </c>
      <c r="E5" s="156" t="s">
        <v>466</v>
      </c>
      <c r="F5" s="157" t="s">
        <v>4</v>
      </c>
      <c r="G5" s="156" t="s">
        <v>5</v>
      </c>
      <c r="H5" s="156" t="s">
        <v>6</v>
      </c>
      <c r="I5" s="156" t="s">
        <v>7</v>
      </c>
      <c r="J5" s="156" t="s">
        <v>8</v>
      </c>
      <c r="K5" s="156" t="s">
        <v>9</v>
      </c>
      <c r="L5" s="156" t="s">
        <v>10</v>
      </c>
      <c r="M5" s="156" t="s">
        <v>11</v>
      </c>
      <c r="N5" s="158" t="s">
        <v>561</v>
      </c>
      <c r="O5" s="157" t="s">
        <v>12</v>
      </c>
      <c r="P5" s="156" t="s">
        <v>13</v>
      </c>
      <c r="Q5" s="159" t="s">
        <v>14</v>
      </c>
      <c r="R5" s="156" t="s">
        <v>15</v>
      </c>
    </row>
    <row r="6" spans="1:18" s="33" customFormat="1" ht="24.95" customHeight="1">
      <c r="A6" s="98"/>
      <c r="B6" s="98" t="s">
        <v>147</v>
      </c>
      <c r="C6" s="105" t="s">
        <v>251</v>
      </c>
      <c r="D6" s="141" t="s">
        <v>452</v>
      </c>
      <c r="E6" s="141" t="s">
        <v>250</v>
      </c>
      <c r="F6" s="107">
        <v>41639</v>
      </c>
      <c r="G6" s="145" t="s">
        <v>467</v>
      </c>
      <c r="H6" s="98" t="s">
        <v>523</v>
      </c>
      <c r="I6" s="105">
        <v>2011</v>
      </c>
      <c r="J6" s="147">
        <v>443650</v>
      </c>
      <c r="K6" s="147">
        <v>38578.26</v>
      </c>
      <c r="L6" s="147">
        <f t="shared" ref="L6:L23" si="0">J6+K6</f>
        <v>482228.26</v>
      </c>
      <c r="M6" s="99"/>
      <c r="N6" s="100"/>
      <c r="O6" s="147"/>
      <c r="P6" s="147"/>
      <c r="Q6" s="147"/>
      <c r="R6" s="102" t="s">
        <v>90</v>
      </c>
    </row>
    <row r="7" spans="1:18" s="33" customFormat="1" ht="31.5">
      <c r="A7" s="98"/>
      <c r="B7" s="98" t="s">
        <v>17</v>
      </c>
      <c r="C7" s="105" t="s">
        <v>291</v>
      </c>
      <c r="D7" s="98" t="s">
        <v>452</v>
      </c>
      <c r="E7" s="98" t="s">
        <v>18</v>
      </c>
      <c r="F7" s="107">
        <v>44195</v>
      </c>
      <c r="G7" s="145" t="s">
        <v>468</v>
      </c>
      <c r="H7" s="103" t="s">
        <v>524</v>
      </c>
      <c r="I7" s="98">
        <v>2017</v>
      </c>
      <c r="J7" s="147">
        <v>394200</v>
      </c>
      <c r="K7" s="147">
        <v>7170.13</v>
      </c>
      <c r="L7" s="147">
        <f t="shared" si="0"/>
        <v>401370.13</v>
      </c>
      <c r="M7" s="99" t="s">
        <v>548</v>
      </c>
      <c r="N7" s="100" t="s">
        <v>560</v>
      </c>
      <c r="O7" s="147">
        <v>357453.59</v>
      </c>
      <c r="P7" s="147">
        <f>J7</f>
        <v>394200</v>
      </c>
      <c r="Q7" s="147"/>
      <c r="R7" s="102" t="s">
        <v>19</v>
      </c>
    </row>
    <row r="8" spans="1:18" s="139" customFormat="1" ht="24.95" customHeight="1">
      <c r="A8" s="124"/>
      <c r="B8" s="124" t="s">
        <v>96</v>
      </c>
      <c r="C8" s="124" t="s">
        <v>20</v>
      </c>
      <c r="D8" s="124" t="s">
        <v>453</v>
      </c>
      <c r="E8" s="124"/>
      <c r="F8" s="124"/>
      <c r="G8" s="145" t="s">
        <v>450</v>
      </c>
      <c r="H8" s="98" t="s">
        <v>525</v>
      </c>
      <c r="I8" s="124">
        <v>2017</v>
      </c>
      <c r="J8" s="147">
        <v>198000</v>
      </c>
      <c r="K8" s="147">
        <v>2000</v>
      </c>
      <c r="L8" s="147">
        <f t="shared" si="0"/>
        <v>200000</v>
      </c>
      <c r="M8" s="149"/>
      <c r="N8" s="150"/>
      <c r="O8" s="147"/>
      <c r="P8" s="147"/>
      <c r="Q8" s="147"/>
      <c r="R8" s="151" t="s">
        <v>21</v>
      </c>
    </row>
    <row r="9" spans="1:18" s="139" customFormat="1" ht="24.95" customHeight="1">
      <c r="A9" s="124"/>
      <c r="B9" s="124" t="s">
        <v>96</v>
      </c>
      <c r="C9" s="124" t="s">
        <v>22</v>
      </c>
      <c r="D9" s="124" t="s">
        <v>453</v>
      </c>
      <c r="E9" s="124"/>
      <c r="F9" s="124"/>
      <c r="G9" s="145" t="s">
        <v>469</v>
      </c>
      <c r="H9" s="98" t="s">
        <v>525</v>
      </c>
      <c r="I9" s="124">
        <v>2017</v>
      </c>
      <c r="J9" s="147">
        <v>198000</v>
      </c>
      <c r="K9" s="147">
        <v>2000</v>
      </c>
      <c r="L9" s="147">
        <f t="shared" si="0"/>
        <v>200000</v>
      </c>
      <c r="M9" s="149"/>
      <c r="N9" s="150"/>
      <c r="O9" s="147"/>
      <c r="P9" s="147"/>
      <c r="Q9" s="147"/>
      <c r="R9" s="151" t="s">
        <v>21</v>
      </c>
    </row>
    <row r="10" spans="1:18" s="139" customFormat="1" ht="28.5">
      <c r="A10" s="124"/>
      <c r="B10" s="124" t="s">
        <v>96</v>
      </c>
      <c r="C10" s="124" t="s">
        <v>23</v>
      </c>
      <c r="D10" s="124" t="s">
        <v>453</v>
      </c>
      <c r="E10" s="124"/>
      <c r="F10" s="124"/>
      <c r="G10" s="145" t="s">
        <v>470</v>
      </c>
      <c r="H10" s="98" t="s">
        <v>525</v>
      </c>
      <c r="I10" s="124">
        <v>2017</v>
      </c>
      <c r="J10" s="147">
        <v>500000</v>
      </c>
      <c r="K10" s="147">
        <v>100000</v>
      </c>
      <c r="L10" s="147">
        <f t="shared" si="0"/>
        <v>600000</v>
      </c>
      <c r="M10" s="149"/>
      <c r="N10" s="150"/>
      <c r="O10" s="147"/>
      <c r="P10" s="147"/>
      <c r="Q10" s="147"/>
      <c r="R10" s="151" t="s">
        <v>21</v>
      </c>
    </row>
    <row r="11" spans="1:18" s="139" customFormat="1" ht="24.95" customHeight="1">
      <c r="A11" s="124"/>
      <c r="B11" s="124" t="s">
        <v>96</v>
      </c>
      <c r="C11" s="124" t="s">
        <v>24</v>
      </c>
      <c r="D11" s="124" t="s">
        <v>454</v>
      </c>
      <c r="E11" s="124"/>
      <c r="F11" s="124"/>
      <c r="G11" s="145" t="s">
        <v>471</v>
      </c>
      <c r="H11" s="98" t="s">
        <v>525</v>
      </c>
      <c r="I11" s="124">
        <v>2017</v>
      </c>
      <c r="J11" s="147">
        <v>4950000</v>
      </c>
      <c r="K11" s="147">
        <v>50079.11</v>
      </c>
      <c r="L11" s="147">
        <f t="shared" si="0"/>
        <v>5000079.1100000003</v>
      </c>
      <c r="M11" s="149"/>
      <c r="N11" s="150"/>
      <c r="O11" s="147"/>
      <c r="P11" s="147"/>
      <c r="Q11" s="147"/>
      <c r="R11" s="151" t="s">
        <v>21</v>
      </c>
    </row>
    <row r="12" spans="1:18" s="139" customFormat="1" ht="24.95" customHeight="1">
      <c r="A12" s="124"/>
      <c r="B12" s="124" t="s">
        <v>96</v>
      </c>
      <c r="C12" s="124" t="s">
        <v>25</v>
      </c>
      <c r="D12" s="142" t="s">
        <v>455</v>
      </c>
      <c r="E12" s="124"/>
      <c r="F12" s="124"/>
      <c r="G12" s="145" t="s">
        <v>472</v>
      </c>
      <c r="H12" s="98" t="s">
        <v>525</v>
      </c>
      <c r="I12" s="124">
        <v>2017</v>
      </c>
      <c r="J12" s="147">
        <v>824765.69</v>
      </c>
      <c r="K12" s="147">
        <v>8330.9599999999991</v>
      </c>
      <c r="L12" s="147">
        <f t="shared" si="0"/>
        <v>833096.64999999991</v>
      </c>
      <c r="M12" s="149"/>
      <c r="N12" s="150"/>
      <c r="O12" s="147"/>
      <c r="P12" s="147"/>
      <c r="Q12" s="147"/>
      <c r="R12" s="151" t="s">
        <v>21</v>
      </c>
    </row>
    <row r="13" spans="1:18" s="139" customFormat="1" ht="24.95" customHeight="1">
      <c r="A13" s="124"/>
      <c r="B13" s="124" t="s">
        <v>96</v>
      </c>
      <c r="C13" s="124" t="s">
        <v>26</v>
      </c>
      <c r="D13" s="142" t="s">
        <v>455</v>
      </c>
      <c r="E13" s="124"/>
      <c r="F13" s="124"/>
      <c r="G13" s="145" t="s">
        <v>473</v>
      </c>
      <c r="H13" s="98" t="s">
        <v>525</v>
      </c>
      <c r="I13" s="124">
        <v>2017</v>
      </c>
      <c r="J13" s="147">
        <v>99944.91</v>
      </c>
      <c r="K13" s="147">
        <v>1009.54</v>
      </c>
      <c r="L13" s="147">
        <f t="shared" si="0"/>
        <v>100954.45</v>
      </c>
      <c r="M13" s="149"/>
      <c r="N13" s="150"/>
      <c r="O13" s="147"/>
      <c r="P13" s="147"/>
      <c r="Q13" s="147"/>
      <c r="R13" s="151" t="s">
        <v>21</v>
      </c>
    </row>
    <row r="14" spans="1:18" s="33" customFormat="1" ht="31.5">
      <c r="A14" s="98">
        <v>27590008</v>
      </c>
      <c r="B14" s="98" t="s">
        <v>147</v>
      </c>
      <c r="C14" s="105" t="s">
        <v>27</v>
      </c>
      <c r="D14" s="98" t="s">
        <v>452</v>
      </c>
      <c r="E14" s="98" t="s">
        <v>28</v>
      </c>
      <c r="F14" s="143">
        <v>44782</v>
      </c>
      <c r="G14" s="145" t="s">
        <v>474</v>
      </c>
      <c r="H14" s="98" t="s">
        <v>526</v>
      </c>
      <c r="I14" s="105">
        <v>2018</v>
      </c>
      <c r="J14" s="147">
        <v>222857.14</v>
      </c>
      <c r="K14" s="147">
        <v>434605.74</v>
      </c>
      <c r="L14" s="147">
        <f t="shared" si="0"/>
        <v>657462.88</v>
      </c>
      <c r="M14" s="99" t="s">
        <v>553</v>
      </c>
      <c r="N14" s="100" t="s">
        <v>29</v>
      </c>
      <c r="O14" s="147">
        <v>574387.68999999994</v>
      </c>
      <c r="P14" s="147">
        <f>J14</f>
        <v>222857.14</v>
      </c>
      <c r="Q14" s="147"/>
      <c r="R14" s="102" t="s">
        <v>19</v>
      </c>
    </row>
    <row r="15" spans="1:18" s="33" customFormat="1" ht="31.5">
      <c r="A15" s="98">
        <v>30830004</v>
      </c>
      <c r="B15" s="98" t="s">
        <v>147</v>
      </c>
      <c r="C15" s="105" t="s">
        <v>30</v>
      </c>
      <c r="D15" s="98" t="s">
        <v>452</v>
      </c>
      <c r="E15" s="98" t="s">
        <v>31</v>
      </c>
      <c r="F15" s="143">
        <v>44782</v>
      </c>
      <c r="G15" s="145" t="s">
        <v>475</v>
      </c>
      <c r="H15" s="98" t="s">
        <v>527</v>
      </c>
      <c r="I15" s="98">
        <v>2018</v>
      </c>
      <c r="J15" s="147">
        <v>270476.19</v>
      </c>
      <c r="K15" s="147">
        <v>82822.91</v>
      </c>
      <c r="L15" s="147">
        <f t="shared" si="0"/>
        <v>353299.1</v>
      </c>
      <c r="M15" s="99" t="s">
        <v>553</v>
      </c>
      <c r="N15" s="100" t="s">
        <v>32</v>
      </c>
      <c r="O15" s="147">
        <v>309432.42</v>
      </c>
      <c r="P15" s="147">
        <v>270476.15999999997</v>
      </c>
      <c r="Q15" s="147">
        <f>O15-P15</f>
        <v>38956.260000000009</v>
      </c>
      <c r="R15" s="102" t="s">
        <v>19</v>
      </c>
    </row>
    <row r="16" spans="1:18" s="139" customFormat="1" ht="31.5">
      <c r="A16" s="124">
        <v>37130006</v>
      </c>
      <c r="B16" s="124" t="s">
        <v>147</v>
      </c>
      <c r="C16" s="124" t="s">
        <v>33</v>
      </c>
      <c r="D16" s="124" t="s">
        <v>453</v>
      </c>
      <c r="E16" s="124" t="s">
        <v>281</v>
      </c>
      <c r="F16" s="143">
        <v>43618</v>
      </c>
      <c r="G16" s="145" t="s">
        <v>476</v>
      </c>
      <c r="H16" s="103" t="s">
        <v>528</v>
      </c>
      <c r="I16" s="124">
        <v>2018</v>
      </c>
      <c r="J16" s="147">
        <v>460952.38</v>
      </c>
      <c r="K16" s="147">
        <v>7170.13</v>
      </c>
      <c r="L16" s="147">
        <f t="shared" si="0"/>
        <v>468122.51</v>
      </c>
      <c r="M16" s="149"/>
      <c r="N16" s="150"/>
      <c r="O16" s="147"/>
      <c r="P16" s="147"/>
      <c r="Q16" s="147"/>
      <c r="R16" s="151" t="s">
        <v>19</v>
      </c>
    </row>
    <row r="17" spans="1:170" s="139" customFormat="1" ht="28.5">
      <c r="A17" s="124">
        <v>35950012</v>
      </c>
      <c r="B17" s="124"/>
      <c r="C17" s="124" t="s">
        <v>34</v>
      </c>
      <c r="D17" s="124" t="s">
        <v>456</v>
      </c>
      <c r="E17" s="124" t="s">
        <v>35</v>
      </c>
      <c r="F17" s="124"/>
      <c r="G17" s="145" t="s">
        <v>477</v>
      </c>
      <c r="H17" s="98" t="s">
        <v>529</v>
      </c>
      <c r="I17" s="124">
        <v>2018</v>
      </c>
      <c r="J17" s="147">
        <v>100000</v>
      </c>
      <c r="K17" s="147"/>
      <c r="L17" s="147">
        <f t="shared" si="0"/>
        <v>100000</v>
      </c>
      <c r="M17" s="149"/>
      <c r="N17" s="150"/>
      <c r="O17" s="147"/>
      <c r="P17" s="147"/>
      <c r="Q17" s="147"/>
      <c r="R17" s="151" t="s">
        <v>21</v>
      </c>
    </row>
    <row r="18" spans="1:170" s="138" customFormat="1" ht="31.5">
      <c r="A18" s="98" t="s">
        <v>36</v>
      </c>
      <c r="B18" s="98" t="s">
        <v>60</v>
      </c>
      <c r="C18" s="98"/>
      <c r="D18" s="98" t="s">
        <v>457</v>
      </c>
      <c r="E18" s="98" t="s">
        <v>38</v>
      </c>
      <c r="F18" s="107"/>
      <c r="G18" s="145" t="s">
        <v>478</v>
      </c>
      <c r="H18" s="98" t="s">
        <v>39</v>
      </c>
      <c r="I18" s="98">
        <v>2018</v>
      </c>
      <c r="J18" s="147">
        <v>1673850</v>
      </c>
      <c r="K18" s="147"/>
      <c r="L18" s="147">
        <f t="shared" si="0"/>
        <v>1673850</v>
      </c>
      <c r="M18" s="98" t="s">
        <v>40</v>
      </c>
      <c r="N18" s="98" t="s">
        <v>41</v>
      </c>
      <c r="O18" s="148"/>
      <c r="P18" s="148">
        <f>J18</f>
        <v>1673850</v>
      </c>
      <c r="Q18" s="148"/>
      <c r="R18" s="102" t="s">
        <v>19</v>
      </c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</row>
    <row r="19" spans="1:170" s="138" customFormat="1" ht="31.5" customHeight="1">
      <c r="A19" s="98" t="s">
        <v>16</v>
      </c>
      <c r="B19" s="98" t="s">
        <v>17</v>
      </c>
      <c r="C19" s="105" t="s">
        <v>42</v>
      </c>
      <c r="D19" s="98" t="s">
        <v>453</v>
      </c>
      <c r="E19" s="98" t="s">
        <v>43</v>
      </c>
      <c r="F19" s="107">
        <v>45095</v>
      </c>
      <c r="G19" s="145" t="s">
        <v>476</v>
      </c>
      <c r="H19" s="103" t="s">
        <v>530</v>
      </c>
      <c r="I19" s="98">
        <v>2019</v>
      </c>
      <c r="J19" s="147">
        <v>1372829.52</v>
      </c>
      <c r="K19" s="147">
        <v>276482.69</v>
      </c>
      <c r="L19" s="147">
        <f t="shared" si="0"/>
        <v>1649312.21</v>
      </c>
      <c r="M19" s="101" t="s">
        <v>554</v>
      </c>
      <c r="N19" s="100" t="s">
        <v>44</v>
      </c>
      <c r="O19" s="147">
        <v>1646593.22</v>
      </c>
      <c r="P19" s="147">
        <v>1372829.52</v>
      </c>
      <c r="Q19" s="147">
        <f>O19-P19</f>
        <v>273763.69999999995</v>
      </c>
      <c r="R19" s="102" t="s">
        <v>19</v>
      </c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</row>
    <row r="20" spans="1:170" s="138" customFormat="1" ht="31.5" customHeight="1">
      <c r="A20" s="98">
        <v>71140019</v>
      </c>
      <c r="B20" s="98" t="s">
        <v>17</v>
      </c>
      <c r="C20" s="105" t="s">
        <v>62</v>
      </c>
      <c r="D20" s="98" t="s">
        <v>458</v>
      </c>
      <c r="E20" s="98" t="s">
        <v>292</v>
      </c>
      <c r="F20" s="107">
        <v>44985</v>
      </c>
      <c r="G20" s="145" t="s">
        <v>479</v>
      </c>
      <c r="H20" s="120" t="s">
        <v>243</v>
      </c>
      <c r="I20" s="108">
        <v>2019</v>
      </c>
      <c r="J20" s="147">
        <v>175438.59</v>
      </c>
      <c r="K20" s="147">
        <v>23878.91</v>
      </c>
      <c r="L20" s="147">
        <f t="shared" si="0"/>
        <v>199317.5</v>
      </c>
      <c r="M20" s="101"/>
      <c r="N20" s="100"/>
      <c r="O20" s="147"/>
      <c r="P20" s="147">
        <v>0</v>
      </c>
      <c r="Q20" s="147"/>
      <c r="R20" s="102" t="s">
        <v>64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</row>
    <row r="21" spans="1:170" s="138" customFormat="1" ht="31.5" customHeight="1">
      <c r="A21" s="98">
        <v>27590001</v>
      </c>
      <c r="B21" s="98" t="s">
        <v>147</v>
      </c>
      <c r="C21" s="105" t="s">
        <v>45</v>
      </c>
      <c r="D21" s="98" t="s">
        <v>46</v>
      </c>
      <c r="E21" s="98" t="s">
        <v>47</v>
      </c>
      <c r="F21" s="107">
        <v>44911</v>
      </c>
      <c r="G21" s="145" t="s">
        <v>480</v>
      </c>
      <c r="H21" s="98" t="s">
        <v>526</v>
      </c>
      <c r="I21" s="98">
        <v>2019</v>
      </c>
      <c r="J21" s="147">
        <v>238750</v>
      </c>
      <c r="K21" s="147">
        <v>59165.18</v>
      </c>
      <c r="L21" s="147">
        <f t="shared" si="0"/>
        <v>297915.18</v>
      </c>
      <c r="M21" s="99" t="s">
        <v>553</v>
      </c>
      <c r="N21" s="100" t="s">
        <v>48</v>
      </c>
      <c r="O21" s="147">
        <v>240624.01</v>
      </c>
      <c r="P21" s="147">
        <v>238217.76</v>
      </c>
      <c r="Q21" s="147">
        <v>2406.25</v>
      </c>
      <c r="R21" s="102" t="s">
        <v>19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</row>
    <row r="22" spans="1:170" s="138" customFormat="1" ht="31.5" customHeight="1">
      <c r="A22" s="98">
        <v>27590002</v>
      </c>
      <c r="B22" s="98" t="s">
        <v>147</v>
      </c>
      <c r="C22" s="105" t="s">
        <v>49</v>
      </c>
      <c r="D22" s="98" t="s">
        <v>458</v>
      </c>
      <c r="E22" s="98" t="s">
        <v>50</v>
      </c>
      <c r="F22" s="107">
        <v>45077</v>
      </c>
      <c r="G22" s="145" t="s">
        <v>481</v>
      </c>
      <c r="H22" s="98" t="s">
        <v>526</v>
      </c>
      <c r="I22" s="98">
        <v>2019</v>
      </c>
      <c r="J22" s="147">
        <v>238750</v>
      </c>
      <c r="K22" s="147">
        <v>254287.22</v>
      </c>
      <c r="L22" s="147">
        <f t="shared" si="0"/>
        <v>493037.22</v>
      </c>
      <c r="M22" s="101" t="s">
        <v>554</v>
      </c>
      <c r="N22" s="100" t="s">
        <v>51</v>
      </c>
      <c r="O22" s="147">
        <v>373484.33</v>
      </c>
      <c r="P22" s="147">
        <v>238750</v>
      </c>
      <c r="Q22" s="147">
        <v>134734.32999999999</v>
      </c>
      <c r="R22" s="102" t="s">
        <v>19</v>
      </c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</row>
    <row r="23" spans="1:170" s="33" customFormat="1" ht="31.5">
      <c r="A23" s="98" t="s">
        <v>16</v>
      </c>
      <c r="B23" s="98" t="s">
        <v>17</v>
      </c>
      <c r="C23" s="105" t="s">
        <v>52</v>
      </c>
      <c r="D23" s="98" t="s">
        <v>46</v>
      </c>
      <c r="E23" s="98" t="s">
        <v>53</v>
      </c>
      <c r="F23" s="107">
        <v>45077</v>
      </c>
      <c r="G23" s="145" t="s">
        <v>482</v>
      </c>
      <c r="H23" s="98" t="s">
        <v>526</v>
      </c>
      <c r="I23" s="98">
        <v>2019</v>
      </c>
      <c r="J23" s="147">
        <v>573000</v>
      </c>
      <c r="K23" s="147">
        <v>766631.78</v>
      </c>
      <c r="L23" s="147">
        <f t="shared" si="0"/>
        <v>1339631.78</v>
      </c>
      <c r="M23" s="99" t="s">
        <v>549</v>
      </c>
      <c r="N23" s="100" t="s">
        <v>54</v>
      </c>
      <c r="O23" s="147">
        <v>1196249.81</v>
      </c>
      <c r="P23" s="147">
        <v>573000</v>
      </c>
      <c r="Q23" s="147">
        <f>O23-P23</f>
        <v>623249.81000000006</v>
      </c>
      <c r="R23" s="102" t="s">
        <v>55</v>
      </c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</row>
    <row r="24" spans="1:170" s="33" customFormat="1" ht="31.5">
      <c r="A24" s="98" t="s">
        <v>16</v>
      </c>
      <c r="B24" s="98" t="s">
        <v>147</v>
      </c>
      <c r="C24" s="105" t="s">
        <v>56</v>
      </c>
      <c r="D24" s="98" t="s">
        <v>46</v>
      </c>
      <c r="E24" s="98" t="s">
        <v>57</v>
      </c>
      <c r="F24" s="107">
        <v>44919</v>
      </c>
      <c r="G24" s="145" t="s">
        <v>483</v>
      </c>
      <c r="H24" s="98" t="s">
        <v>526</v>
      </c>
      <c r="I24" s="98">
        <v>2019</v>
      </c>
      <c r="J24" s="147">
        <v>477500</v>
      </c>
      <c r="K24" s="147">
        <v>591912.24</v>
      </c>
      <c r="L24" s="147">
        <v>591912.24</v>
      </c>
      <c r="M24" s="99" t="s">
        <v>550</v>
      </c>
      <c r="N24" s="100" t="s">
        <v>58</v>
      </c>
      <c r="O24" s="147">
        <v>1034087.12</v>
      </c>
      <c r="P24" s="147">
        <v>477500</v>
      </c>
      <c r="Q24" s="147">
        <f>O24-P24</f>
        <v>556587.12</v>
      </c>
      <c r="R24" s="102" t="s">
        <v>55</v>
      </c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</row>
    <row r="25" spans="1:170" s="139" customFormat="1" ht="24.95" customHeight="1">
      <c r="A25" s="124" t="s">
        <v>16</v>
      </c>
      <c r="B25" s="124" t="s">
        <v>230</v>
      </c>
      <c r="C25" s="124" t="s">
        <v>59</v>
      </c>
      <c r="D25" s="124" t="s">
        <v>456</v>
      </c>
      <c r="E25" s="124"/>
      <c r="F25" s="124"/>
      <c r="G25" s="145" t="s">
        <v>484</v>
      </c>
      <c r="H25" s="98" t="s">
        <v>531</v>
      </c>
      <c r="I25" s="124">
        <v>2019</v>
      </c>
      <c r="J25" s="147">
        <v>835245.36</v>
      </c>
      <c r="K25" s="147">
        <v>23650</v>
      </c>
      <c r="L25" s="147">
        <f t="shared" ref="L25:L32" si="1">J25+K25</f>
        <v>858895.35999999999</v>
      </c>
      <c r="M25" s="149"/>
      <c r="N25" s="150"/>
      <c r="O25" s="147"/>
      <c r="P25" s="147"/>
      <c r="Q25" s="147"/>
      <c r="R25" s="151" t="s">
        <v>21</v>
      </c>
    </row>
    <row r="26" spans="1:170" s="139" customFormat="1" ht="24.95" customHeight="1">
      <c r="A26" s="124" t="s">
        <v>16</v>
      </c>
      <c r="B26" s="124" t="s">
        <v>60</v>
      </c>
      <c r="C26" s="124" t="s">
        <v>61</v>
      </c>
      <c r="D26" s="124" t="s">
        <v>459</v>
      </c>
      <c r="E26" s="124"/>
      <c r="F26" s="144"/>
      <c r="G26" s="145" t="s">
        <v>485</v>
      </c>
      <c r="H26" s="98" t="s">
        <v>531</v>
      </c>
      <c r="I26" s="124">
        <v>2019</v>
      </c>
      <c r="J26" s="148">
        <v>2388581.75</v>
      </c>
      <c r="K26" s="147">
        <v>25510</v>
      </c>
      <c r="L26" s="147">
        <f t="shared" si="1"/>
        <v>2414091.75</v>
      </c>
      <c r="M26" s="149"/>
      <c r="N26" s="150"/>
      <c r="O26" s="147"/>
      <c r="P26" s="147"/>
      <c r="Q26" s="147"/>
      <c r="R26" s="151" t="s">
        <v>21</v>
      </c>
    </row>
    <row r="27" spans="1:170" s="33" customFormat="1" ht="31.5">
      <c r="A27" s="98" t="s">
        <v>16</v>
      </c>
      <c r="B27" s="98" t="s">
        <v>17</v>
      </c>
      <c r="C27" s="105" t="s">
        <v>65</v>
      </c>
      <c r="D27" s="98" t="s">
        <v>460</v>
      </c>
      <c r="E27" s="98" t="s">
        <v>66</v>
      </c>
      <c r="F27" s="107">
        <v>44575</v>
      </c>
      <c r="G27" s="145" t="s">
        <v>486</v>
      </c>
      <c r="H27" s="103" t="s">
        <v>532</v>
      </c>
      <c r="I27" s="105">
        <v>2020</v>
      </c>
      <c r="J27" s="147">
        <v>6000000</v>
      </c>
      <c r="K27" s="147">
        <v>2211930.9500000002</v>
      </c>
      <c r="L27" s="148">
        <f t="shared" si="1"/>
        <v>8211930.9500000002</v>
      </c>
      <c r="M27" s="101" t="s">
        <v>551</v>
      </c>
      <c r="N27" s="100" t="s">
        <v>67</v>
      </c>
      <c r="O27" s="147">
        <v>6702723.5800000001</v>
      </c>
      <c r="P27" s="147"/>
      <c r="Q27" s="147"/>
      <c r="R27" s="102" t="s">
        <v>19</v>
      </c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</row>
    <row r="28" spans="1:170" s="33" customFormat="1" ht="31.5">
      <c r="A28" s="98" t="s">
        <v>16</v>
      </c>
      <c r="B28" s="98" t="s">
        <v>17</v>
      </c>
      <c r="C28" s="105" t="s">
        <v>68</v>
      </c>
      <c r="D28" s="98" t="s">
        <v>46</v>
      </c>
      <c r="E28" s="98" t="s">
        <v>69</v>
      </c>
      <c r="F28" s="107">
        <v>45273</v>
      </c>
      <c r="G28" s="145" t="s">
        <v>487</v>
      </c>
      <c r="H28" s="98" t="s">
        <v>533</v>
      </c>
      <c r="I28" s="105">
        <v>2020</v>
      </c>
      <c r="J28" s="147">
        <v>960019</v>
      </c>
      <c r="K28" s="147">
        <v>1000656.35</v>
      </c>
      <c r="L28" s="148">
        <f t="shared" si="1"/>
        <v>1960675.35</v>
      </c>
      <c r="M28" s="101" t="s">
        <v>552</v>
      </c>
      <c r="N28" s="100" t="s">
        <v>70</v>
      </c>
      <c r="O28" s="147">
        <v>1334061.22</v>
      </c>
      <c r="P28" s="147">
        <v>960019</v>
      </c>
      <c r="Q28" s="147">
        <f>O28-P28</f>
        <v>374042.22</v>
      </c>
      <c r="R28" s="102" t="s">
        <v>19</v>
      </c>
    </row>
    <row r="29" spans="1:170" s="33" customFormat="1" ht="31.5">
      <c r="A29" s="98"/>
      <c r="B29" s="98" t="s">
        <v>17</v>
      </c>
      <c r="C29" s="105" t="s">
        <v>71</v>
      </c>
      <c r="D29" s="98" t="s">
        <v>72</v>
      </c>
      <c r="E29" s="98" t="s">
        <v>73</v>
      </c>
      <c r="F29" s="143">
        <v>45603</v>
      </c>
      <c r="G29" s="145" t="s">
        <v>488</v>
      </c>
      <c r="H29" s="98" t="s">
        <v>243</v>
      </c>
      <c r="I29" s="105">
        <v>2021</v>
      </c>
      <c r="J29" s="147">
        <v>326400</v>
      </c>
      <c r="K29" s="147">
        <v>103600</v>
      </c>
      <c r="L29" s="148">
        <f t="shared" si="1"/>
        <v>430000</v>
      </c>
      <c r="M29" s="103" t="s">
        <v>555</v>
      </c>
      <c r="N29" s="100" t="s">
        <v>562</v>
      </c>
      <c r="O29" s="147">
        <v>424500</v>
      </c>
      <c r="P29" s="147"/>
      <c r="Q29" s="147"/>
      <c r="R29" s="102" t="s">
        <v>74</v>
      </c>
    </row>
    <row r="30" spans="1:170" s="33" customFormat="1" ht="31.5">
      <c r="A30" s="98"/>
      <c r="B30" s="98" t="s">
        <v>17</v>
      </c>
      <c r="C30" s="105" t="s">
        <v>75</v>
      </c>
      <c r="D30" s="98" t="s">
        <v>72</v>
      </c>
      <c r="E30" s="98" t="s">
        <v>76</v>
      </c>
      <c r="F30" s="143">
        <v>45603</v>
      </c>
      <c r="G30" s="145" t="s">
        <v>489</v>
      </c>
      <c r="H30" s="98" t="s">
        <v>243</v>
      </c>
      <c r="I30" s="105">
        <v>2021</v>
      </c>
      <c r="J30" s="147">
        <v>711744</v>
      </c>
      <c r="K30" s="147">
        <v>288367</v>
      </c>
      <c r="L30" s="148">
        <f t="shared" si="1"/>
        <v>1000111</v>
      </c>
      <c r="M30" s="103" t="s">
        <v>556</v>
      </c>
      <c r="N30" s="100" t="s">
        <v>77</v>
      </c>
      <c r="O30" s="147">
        <v>876600</v>
      </c>
      <c r="P30" s="147"/>
      <c r="Q30" s="147"/>
      <c r="R30" s="102" t="s">
        <v>74</v>
      </c>
    </row>
    <row r="31" spans="1:170" s="33" customFormat="1" ht="31.5">
      <c r="A31" s="110">
        <v>202140870005</v>
      </c>
      <c r="B31" s="98" t="s">
        <v>78</v>
      </c>
      <c r="C31" s="105" t="s">
        <v>78</v>
      </c>
      <c r="D31" s="98" t="s">
        <v>461</v>
      </c>
      <c r="E31" s="98" t="s">
        <v>79</v>
      </c>
      <c r="F31" s="143"/>
      <c r="G31" s="145" t="s">
        <v>317</v>
      </c>
      <c r="H31" s="98" t="s">
        <v>534</v>
      </c>
      <c r="I31" s="105">
        <v>2021</v>
      </c>
      <c r="J31" s="147">
        <v>50000</v>
      </c>
      <c r="K31" s="147">
        <v>291154.03999999998</v>
      </c>
      <c r="L31" s="148">
        <f t="shared" si="1"/>
        <v>341154.04</v>
      </c>
      <c r="M31" s="99" t="s">
        <v>553</v>
      </c>
      <c r="N31" s="100" t="s">
        <v>80</v>
      </c>
      <c r="O31" s="147">
        <v>271108.84000000003</v>
      </c>
      <c r="P31" s="147">
        <v>50000</v>
      </c>
      <c r="Q31" s="147">
        <f>O31-P31</f>
        <v>221108.84000000003</v>
      </c>
      <c r="R31" s="102" t="s">
        <v>74</v>
      </c>
    </row>
    <row r="32" spans="1:170" s="33" customFormat="1" ht="31.5">
      <c r="A32" s="110"/>
      <c r="B32" s="98" t="s">
        <v>147</v>
      </c>
      <c r="C32" s="98" t="s">
        <v>81</v>
      </c>
      <c r="D32" s="98" t="s">
        <v>72</v>
      </c>
      <c r="E32" s="98" t="s">
        <v>82</v>
      </c>
      <c r="F32" s="143"/>
      <c r="G32" s="145" t="s">
        <v>490</v>
      </c>
      <c r="H32" s="98" t="s">
        <v>526</v>
      </c>
      <c r="I32" s="98">
        <v>2021</v>
      </c>
      <c r="J32" s="147">
        <v>238856</v>
      </c>
      <c r="K32" s="147">
        <v>47771.199999999997</v>
      </c>
      <c r="L32" s="148">
        <f t="shared" si="1"/>
        <v>286627.20000000001</v>
      </c>
      <c r="M32" s="98"/>
      <c r="N32" s="98"/>
      <c r="O32" s="147"/>
      <c r="P32" s="147">
        <v>0</v>
      </c>
      <c r="Q32" s="147"/>
      <c r="R32" s="102" t="s">
        <v>83</v>
      </c>
    </row>
    <row r="33" spans="1:18" s="33" customFormat="1" ht="31.5">
      <c r="A33" s="110"/>
      <c r="B33" s="98" t="s">
        <v>37</v>
      </c>
      <c r="C33" s="98"/>
      <c r="D33" s="98" t="s">
        <v>462</v>
      </c>
      <c r="E33" s="98" t="s">
        <v>84</v>
      </c>
      <c r="F33" s="143">
        <v>45575</v>
      </c>
      <c r="G33" s="145" t="s">
        <v>491</v>
      </c>
      <c r="H33" s="98" t="s">
        <v>462</v>
      </c>
      <c r="I33" s="98">
        <v>2021</v>
      </c>
      <c r="J33" s="148">
        <v>27500000</v>
      </c>
      <c r="K33" s="148"/>
      <c r="L33" s="148"/>
      <c r="M33" s="98" t="s">
        <v>85</v>
      </c>
      <c r="N33" s="100" t="s">
        <v>86</v>
      </c>
      <c r="O33" s="147">
        <v>65670069.799999997</v>
      </c>
      <c r="P33" s="147">
        <v>27500000</v>
      </c>
      <c r="Q33" s="148"/>
      <c r="R33" s="102" t="s">
        <v>74</v>
      </c>
    </row>
    <row r="34" spans="1:18" s="33" customFormat="1" ht="24.95" customHeight="1">
      <c r="A34" s="110">
        <v>37130002</v>
      </c>
      <c r="B34" s="98" t="s">
        <v>294</v>
      </c>
      <c r="C34" s="105" t="s">
        <v>298</v>
      </c>
      <c r="D34" s="98" t="s">
        <v>463</v>
      </c>
      <c r="E34" s="109"/>
      <c r="F34" s="143"/>
      <c r="G34" s="145" t="s">
        <v>492</v>
      </c>
      <c r="H34" s="98" t="s">
        <v>528</v>
      </c>
      <c r="I34" s="98">
        <v>2021</v>
      </c>
      <c r="J34" s="147">
        <v>497511</v>
      </c>
      <c r="K34" s="147"/>
      <c r="L34" s="147">
        <f t="shared" ref="L34:L65" si="2">J34+K34</f>
        <v>497511</v>
      </c>
      <c r="M34" s="98" t="s">
        <v>557</v>
      </c>
      <c r="N34" s="100" t="s">
        <v>301</v>
      </c>
      <c r="O34" s="147">
        <v>537229.21</v>
      </c>
      <c r="P34" s="147">
        <f>L34</f>
        <v>497511</v>
      </c>
      <c r="Q34" s="147"/>
      <c r="R34" s="102" t="s">
        <v>95</v>
      </c>
    </row>
    <row r="35" spans="1:18" s="33" customFormat="1" ht="31.5">
      <c r="A35" s="110">
        <v>37130002</v>
      </c>
      <c r="B35" s="98"/>
      <c r="C35" s="105"/>
      <c r="D35" s="98" t="s">
        <v>463</v>
      </c>
      <c r="E35" s="109"/>
      <c r="F35" s="143"/>
      <c r="G35" s="145" t="s">
        <v>493</v>
      </c>
      <c r="H35" s="98" t="s">
        <v>528</v>
      </c>
      <c r="I35" s="98">
        <v>2021</v>
      </c>
      <c r="J35" s="147">
        <v>251853</v>
      </c>
      <c r="K35" s="147"/>
      <c r="L35" s="147">
        <f t="shared" si="2"/>
        <v>251853</v>
      </c>
      <c r="M35" s="99"/>
      <c r="N35" s="100"/>
      <c r="O35" s="147"/>
      <c r="P35" s="147"/>
      <c r="Q35" s="147"/>
      <c r="R35" s="102" t="s">
        <v>302</v>
      </c>
    </row>
    <row r="36" spans="1:18" s="33" customFormat="1" ht="31.5">
      <c r="A36" s="110"/>
      <c r="B36" s="98" t="s">
        <v>17</v>
      </c>
      <c r="C36" s="98" t="s">
        <v>87</v>
      </c>
      <c r="D36" s="98" t="s">
        <v>72</v>
      </c>
      <c r="E36" s="98" t="s">
        <v>88</v>
      </c>
      <c r="F36" s="143">
        <v>45878</v>
      </c>
      <c r="G36" s="145" t="s">
        <v>494</v>
      </c>
      <c r="H36" s="98" t="s">
        <v>526</v>
      </c>
      <c r="I36" s="98">
        <v>2022</v>
      </c>
      <c r="J36" s="147">
        <v>960019</v>
      </c>
      <c r="K36" s="147">
        <v>588945.29</v>
      </c>
      <c r="L36" s="148">
        <f t="shared" si="2"/>
        <v>1548964.29</v>
      </c>
      <c r="M36" s="98" t="s">
        <v>558</v>
      </c>
      <c r="N36" s="100" t="s">
        <v>89</v>
      </c>
      <c r="O36" s="147">
        <v>1648984.24</v>
      </c>
      <c r="P36" s="147">
        <f>J36</f>
        <v>960019</v>
      </c>
      <c r="Q36" s="147"/>
      <c r="R36" s="102" t="s">
        <v>117</v>
      </c>
    </row>
    <row r="37" spans="1:18" s="33" customFormat="1" ht="24.95" customHeight="1">
      <c r="A37" s="110"/>
      <c r="B37" s="98" t="s">
        <v>239</v>
      </c>
      <c r="C37" s="98"/>
      <c r="D37" s="98" t="s">
        <v>463</v>
      </c>
      <c r="E37" s="98"/>
      <c r="F37" s="98"/>
      <c r="G37" s="145" t="s">
        <v>91</v>
      </c>
      <c r="H37" s="98" t="s">
        <v>535</v>
      </c>
      <c r="I37" s="98">
        <v>2022</v>
      </c>
      <c r="J37" s="148">
        <v>160000</v>
      </c>
      <c r="K37" s="148"/>
      <c r="L37" s="148">
        <f t="shared" si="2"/>
        <v>160000</v>
      </c>
      <c r="M37" s="98"/>
      <c r="N37" s="98"/>
      <c r="O37" s="147"/>
      <c r="P37" s="147"/>
      <c r="Q37" s="148"/>
      <c r="R37" s="102" t="s">
        <v>90</v>
      </c>
    </row>
    <row r="38" spans="1:18" s="33" customFormat="1" ht="24.95" customHeight="1">
      <c r="A38" s="110">
        <v>35950002</v>
      </c>
      <c r="B38" s="111" t="s">
        <v>239</v>
      </c>
      <c r="C38" s="105"/>
      <c r="D38" s="98" t="s">
        <v>463</v>
      </c>
      <c r="E38" s="98"/>
      <c r="F38" s="98"/>
      <c r="G38" s="145" t="s">
        <v>495</v>
      </c>
      <c r="H38" s="112" t="s">
        <v>536</v>
      </c>
      <c r="I38" s="98">
        <v>2022</v>
      </c>
      <c r="J38" s="147">
        <v>200000</v>
      </c>
      <c r="K38" s="147"/>
      <c r="L38" s="147">
        <f t="shared" si="2"/>
        <v>200000</v>
      </c>
      <c r="M38" s="99"/>
      <c r="N38" s="100"/>
      <c r="O38" s="147"/>
      <c r="P38" s="147"/>
      <c r="Q38" s="147"/>
      <c r="R38" s="102" t="s">
        <v>90</v>
      </c>
    </row>
    <row r="39" spans="1:18" s="33" customFormat="1" ht="35.25" customHeight="1">
      <c r="A39" s="110">
        <v>202340570005</v>
      </c>
      <c r="B39" s="98" t="s">
        <v>78</v>
      </c>
      <c r="C39" s="105" t="s">
        <v>78</v>
      </c>
      <c r="D39" s="98" t="s">
        <v>461</v>
      </c>
      <c r="E39" s="98" t="s">
        <v>93</v>
      </c>
      <c r="F39" s="98"/>
      <c r="G39" s="145" t="s">
        <v>496</v>
      </c>
      <c r="H39" s="98" t="s">
        <v>537</v>
      </c>
      <c r="I39" s="105">
        <v>2023</v>
      </c>
      <c r="J39" s="147">
        <v>300000</v>
      </c>
      <c r="K39" s="147">
        <v>0</v>
      </c>
      <c r="L39" s="148">
        <f t="shared" si="2"/>
        <v>300000</v>
      </c>
      <c r="M39" s="100" t="s">
        <v>559</v>
      </c>
      <c r="N39" s="100" t="s">
        <v>94</v>
      </c>
      <c r="O39" s="147" t="s">
        <v>451</v>
      </c>
      <c r="P39" s="147">
        <v>300000</v>
      </c>
      <c r="Q39" s="147"/>
      <c r="R39" s="102" t="s">
        <v>95</v>
      </c>
    </row>
    <row r="40" spans="1:18" s="33" customFormat="1" ht="31.5">
      <c r="A40" s="110"/>
      <c r="B40" s="98" t="s">
        <v>96</v>
      </c>
      <c r="C40" s="105" t="s">
        <v>97</v>
      </c>
      <c r="D40" s="98" t="s">
        <v>72</v>
      </c>
      <c r="E40" s="98"/>
      <c r="F40" s="98"/>
      <c r="G40" s="145" t="s">
        <v>497</v>
      </c>
      <c r="H40" s="98" t="s">
        <v>525</v>
      </c>
      <c r="I40" s="98">
        <v>2023</v>
      </c>
      <c r="J40" s="147">
        <v>3267000</v>
      </c>
      <c r="K40" s="147">
        <v>33000</v>
      </c>
      <c r="L40" s="147">
        <f t="shared" si="2"/>
        <v>3300000</v>
      </c>
      <c r="M40" s="99"/>
      <c r="N40" s="100"/>
      <c r="O40" s="147"/>
      <c r="P40" s="147"/>
      <c r="Q40" s="147"/>
      <c r="R40" s="102" t="s">
        <v>98</v>
      </c>
    </row>
    <row r="41" spans="1:18" s="33" customFormat="1" ht="24.95" customHeight="1">
      <c r="A41" s="110">
        <v>6011003</v>
      </c>
      <c r="B41" s="98" t="s">
        <v>110</v>
      </c>
      <c r="C41" s="105" t="s">
        <v>99</v>
      </c>
      <c r="D41" s="98" t="s">
        <v>452</v>
      </c>
      <c r="E41" s="98" t="s">
        <v>100</v>
      </c>
      <c r="F41" s="143">
        <v>46727</v>
      </c>
      <c r="G41" s="145" t="s">
        <v>498</v>
      </c>
      <c r="H41" s="98" t="s">
        <v>538</v>
      </c>
      <c r="I41" s="98">
        <v>2023</v>
      </c>
      <c r="J41" s="147">
        <v>3828065</v>
      </c>
      <c r="K41" s="147">
        <v>40000</v>
      </c>
      <c r="L41" s="147">
        <f t="shared" si="2"/>
        <v>3868065</v>
      </c>
      <c r="M41" s="99"/>
      <c r="N41" s="100"/>
      <c r="O41" s="147"/>
      <c r="P41" s="147"/>
      <c r="Q41" s="147"/>
      <c r="R41" s="102" t="s">
        <v>101</v>
      </c>
    </row>
    <row r="42" spans="1:18" s="33" customFormat="1" ht="24.95" customHeight="1">
      <c r="A42" s="110"/>
      <c r="B42" s="98" t="s">
        <v>290</v>
      </c>
      <c r="C42" s="105" t="s">
        <v>102</v>
      </c>
      <c r="D42" s="98" t="s">
        <v>452</v>
      </c>
      <c r="E42" s="98" t="s">
        <v>103</v>
      </c>
      <c r="F42" s="143">
        <v>46713</v>
      </c>
      <c r="G42" s="145" t="s">
        <v>163</v>
      </c>
      <c r="H42" s="98" t="s">
        <v>539</v>
      </c>
      <c r="I42" s="98">
        <v>2023</v>
      </c>
      <c r="J42" s="147">
        <v>9575191</v>
      </c>
      <c r="K42" s="147">
        <v>3593387.92</v>
      </c>
      <c r="L42" s="147">
        <f t="shared" si="2"/>
        <v>13168578.92</v>
      </c>
      <c r="M42" s="99"/>
      <c r="N42" s="100"/>
      <c r="O42" s="147"/>
      <c r="P42" s="147"/>
      <c r="Q42" s="147"/>
      <c r="R42" s="102" t="s">
        <v>104</v>
      </c>
    </row>
    <row r="43" spans="1:18" s="33" customFormat="1" ht="24.95" customHeight="1">
      <c r="A43" s="110">
        <v>14080013</v>
      </c>
      <c r="B43" s="113" t="s">
        <v>17</v>
      </c>
      <c r="C43" s="105"/>
      <c r="D43" s="98" t="s">
        <v>463</v>
      </c>
      <c r="E43" s="98"/>
      <c r="F43" s="143"/>
      <c r="G43" s="145" t="s">
        <v>499</v>
      </c>
      <c r="H43" s="98" t="s">
        <v>540</v>
      </c>
      <c r="I43" s="98">
        <v>2023</v>
      </c>
      <c r="J43" s="147">
        <v>250000</v>
      </c>
      <c r="K43" s="147"/>
      <c r="L43" s="147">
        <f t="shared" si="2"/>
        <v>250000</v>
      </c>
      <c r="M43" s="99"/>
      <c r="N43" s="100"/>
      <c r="O43" s="147"/>
      <c r="P43" s="147"/>
      <c r="Q43" s="147"/>
      <c r="R43" s="102" t="s">
        <v>90</v>
      </c>
    </row>
    <row r="44" spans="1:18" s="33" customFormat="1" ht="24.95" customHeight="1">
      <c r="A44" s="110">
        <v>24870002</v>
      </c>
      <c r="B44" s="114" t="s">
        <v>239</v>
      </c>
      <c r="C44" s="105"/>
      <c r="D44" s="98" t="s">
        <v>463</v>
      </c>
      <c r="E44" s="98"/>
      <c r="F44" s="143"/>
      <c r="G44" s="145" t="s">
        <v>499</v>
      </c>
      <c r="H44" s="115" t="s">
        <v>541</v>
      </c>
      <c r="I44" s="98">
        <v>2023</v>
      </c>
      <c r="J44" s="147">
        <v>300000</v>
      </c>
      <c r="K44" s="147"/>
      <c r="L44" s="147">
        <f t="shared" si="2"/>
        <v>300000</v>
      </c>
      <c r="M44" s="99"/>
      <c r="N44" s="100"/>
      <c r="O44" s="147"/>
      <c r="P44" s="147">
        <v>300000</v>
      </c>
      <c r="Q44" s="147"/>
      <c r="R44" s="102" t="s">
        <v>90</v>
      </c>
    </row>
    <row r="45" spans="1:18" s="33" customFormat="1" ht="24.95" customHeight="1">
      <c r="A45" s="110">
        <v>39910006</v>
      </c>
      <c r="B45" s="111" t="s">
        <v>239</v>
      </c>
      <c r="C45" s="105"/>
      <c r="D45" s="98" t="s">
        <v>463</v>
      </c>
      <c r="E45" s="98"/>
      <c r="F45" s="143"/>
      <c r="G45" s="145" t="s">
        <v>500</v>
      </c>
      <c r="H45" s="116" t="s">
        <v>542</v>
      </c>
      <c r="I45" s="98">
        <v>2023</v>
      </c>
      <c r="J45" s="147">
        <v>500000</v>
      </c>
      <c r="K45" s="147"/>
      <c r="L45" s="147">
        <f t="shared" si="2"/>
        <v>500000</v>
      </c>
      <c r="M45" s="99"/>
      <c r="N45" s="100"/>
      <c r="O45" s="147"/>
      <c r="P45" s="147"/>
      <c r="Q45" s="147"/>
      <c r="R45" s="102" t="s">
        <v>90</v>
      </c>
    </row>
    <row r="46" spans="1:18" s="33" customFormat="1" ht="24.95" customHeight="1">
      <c r="A46" s="110">
        <v>39910006</v>
      </c>
      <c r="B46" s="98" t="s">
        <v>239</v>
      </c>
      <c r="C46" s="105"/>
      <c r="D46" s="98" t="s">
        <v>463</v>
      </c>
      <c r="E46" s="98"/>
      <c r="F46" s="143"/>
      <c r="G46" s="145" t="s">
        <v>501</v>
      </c>
      <c r="H46" s="98" t="s">
        <v>543</v>
      </c>
      <c r="I46" s="98">
        <v>2023</v>
      </c>
      <c r="J46" s="147">
        <v>26178</v>
      </c>
      <c r="K46" s="147"/>
      <c r="L46" s="147">
        <f t="shared" si="2"/>
        <v>26178</v>
      </c>
      <c r="M46" s="99"/>
      <c r="N46" s="100"/>
      <c r="O46" s="147"/>
      <c r="P46" s="147"/>
      <c r="Q46" s="147"/>
      <c r="R46" s="102" t="s">
        <v>90</v>
      </c>
    </row>
    <row r="47" spans="1:18" s="33" customFormat="1" ht="24.95" customHeight="1">
      <c r="A47" s="110">
        <v>71140002</v>
      </c>
      <c r="B47" s="98" t="s">
        <v>17</v>
      </c>
      <c r="C47" s="105"/>
      <c r="D47" s="98" t="s">
        <v>463</v>
      </c>
      <c r="E47" s="98"/>
      <c r="F47" s="143"/>
      <c r="G47" s="145" t="s">
        <v>502</v>
      </c>
      <c r="H47" s="103" t="s">
        <v>544</v>
      </c>
      <c r="I47" s="98">
        <v>2023</v>
      </c>
      <c r="J47" s="147">
        <v>250000</v>
      </c>
      <c r="K47" s="147"/>
      <c r="L47" s="147">
        <f t="shared" si="2"/>
        <v>250000</v>
      </c>
      <c r="M47" s="99"/>
      <c r="N47" s="100"/>
      <c r="O47" s="147"/>
      <c r="P47" s="147"/>
      <c r="Q47" s="147"/>
      <c r="R47" s="102" t="s">
        <v>90</v>
      </c>
    </row>
    <row r="48" spans="1:18" s="33" customFormat="1" ht="24.95" customHeight="1">
      <c r="A48" s="110"/>
      <c r="B48" s="111" t="s">
        <v>239</v>
      </c>
      <c r="C48" s="105"/>
      <c r="D48" s="98" t="s">
        <v>463</v>
      </c>
      <c r="E48" s="98"/>
      <c r="F48" s="143"/>
      <c r="G48" s="145" t="s">
        <v>495</v>
      </c>
      <c r="H48" s="98" t="s">
        <v>538</v>
      </c>
      <c r="I48" s="98">
        <v>2023</v>
      </c>
      <c r="J48" s="147">
        <v>1039419</v>
      </c>
      <c r="K48" s="147"/>
      <c r="L48" s="147">
        <f t="shared" si="2"/>
        <v>1039419</v>
      </c>
      <c r="M48" s="99"/>
      <c r="N48" s="100"/>
      <c r="O48" s="147"/>
      <c r="P48" s="147"/>
      <c r="Q48" s="147"/>
      <c r="R48" s="102" t="s">
        <v>90</v>
      </c>
    </row>
    <row r="49" spans="1:18" s="33" customFormat="1" ht="31.5">
      <c r="A49" s="110"/>
      <c r="B49" s="98" t="s">
        <v>294</v>
      </c>
      <c r="C49" s="105" t="s">
        <v>293</v>
      </c>
      <c r="D49" s="98" t="s">
        <v>463</v>
      </c>
      <c r="E49" s="98"/>
      <c r="F49" s="98"/>
      <c r="G49" s="145" t="s">
        <v>299</v>
      </c>
      <c r="H49" s="98"/>
      <c r="I49" s="98">
        <v>2023</v>
      </c>
      <c r="J49" s="147">
        <v>723600</v>
      </c>
      <c r="K49" s="147"/>
      <c r="L49" s="147">
        <f t="shared" si="2"/>
        <v>723600</v>
      </c>
      <c r="M49" s="99"/>
      <c r="N49" s="100"/>
      <c r="O49" s="147"/>
      <c r="P49" s="147"/>
      <c r="Q49" s="147"/>
      <c r="R49" s="102" t="s">
        <v>295</v>
      </c>
    </row>
    <row r="50" spans="1:18" s="33" customFormat="1" ht="31.5">
      <c r="A50" s="110"/>
      <c r="B50" s="98" t="s">
        <v>294</v>
      </c>
      <c r="C50" s="105" t="s">
        <v>296</v>
      </c>
      <c r="D50" s="98" t="s">
        <v>463</v>
      </c>
      <c r="E50" s="118"/>
      <c r="F50" s="98"/>
      <c r="G50" s="145" t="s">
        <v>503</v>
      </c>
      <c r="H50" s="98"/>
      <c r="I50" s="98">
        <v>2023</v>
      </c>
      <c r="J50" s="147">
        <v>2085000</v>
      </c>
      <c r="K50" s="147"/>
      <c r="L50" s="147">
        <f t="shared" si="2"/>
        <v>2085000</v>
      </c>
      <c r="M50" s="99"/>
      <c r="N50" s="100"/>
      <c r="O50" s="147"/>
      <c r="P50" s="147"/>
      <c r="Q50" s="147"/>
      <c r="R50" s="102" t="s">
        <v>295</v>
      </c>
    </row>
    <row r="51" spans="1:18" s="33" customFormat="1" ht="31.5">
      <c r="A51" s="110"/>
      <c r="B51" s="98" t="s">
        <v>294</v>
      </c>
      <c r="C51" s="105" t="s">
        <v>297</v>
      </c>
      <c r="D51" s="98" t="s">
        <v>463</v>
      </c>
      <c r="E51" s="103"/>
      <c r="F51" s="98"/>
      <c r="G51" s="145" t="s">
        <v>504</v>
      </c>
      <c r="H51" s="98"/>
      <c r="I51" s="98">
        <v>2023</v>
      </c>
      <c r="J51" s="147">
        <v>2085000</v>
      </c>
      <c r="K51" s="147"/>
      <c r="L51" s="147">
        <f t="shared" si="2"/>
        <v>2085000</v>
      </c>
      <c r="M51" s="99"/>
      <c r="N51" s="100"/>
      <c r="O51" s="147"/>
      <c r="P51" s="147"/>
      <c r="Q51" s="147"/>
      <c r="R51" s="102" t="s">
        <v>295</v>
      </c>
    </row>
    <row r="52" spans="1:18" s="33" customFormat="1" ht="31.5">
      <c r="A52" s="110"/>
      <c r="B52" s="98"/>
      <c r="C52" s="105" t="s">
        <v>355</v>
      </c>
      <c r="D52" s="98" t="s">
        <v>463</v>
      </c>
      <c r="E52" s="98"/>
      <c r="F52" s="98"/>
      <c r="G52" s="145" t="s">
        <v>334</v>
      </c>
      <c r="H52" s="98"/>
      <c r="I52" s="98">
        <v>2023</v>
      </c>
      <c r="J52" s="147">
        <v>2085000</v>
      </c>
      <c r="K52" s="147"/>
      <c r="L52" s="147">
        <f t="shared" si="2"/>
        <v>2085000</v>
      </c>
      <c r="M52" s="99"/>
      <c r="N52" s="100"/>
      <c r="O52" s="147"/>
      <c r="P52" s="147"/>
      <c r="Q52" s="147"/>
      <c r="R52" s="102" t="s">
        <v>303</v>
      </c>
    </row>
    <row r="53" spans="1:18" s="33" customFormat="1" ht="24.95" customHeight="1">
      <c r="A53" s="110"/>
      <c r="B53" s="98" t="s">
        <v>239</v>
      </c>
      <c r="C53" s="105"/>
      <c r="D53" s="98" t="s">
        <v>463</v>
      </c>
      <c r="E53" s="98"/>
      <c r="F53" s="98"/>
      <c r="G53" s="145" t="s">
        <v>505</v>
      </c>
      <c r="H53" s="98" t="s">
        <v>243</v>
      </c>
      <c r="I53" s="105">
        <v>2024</v>
      </c>
      <c r="J53" s="147">
        <v>2500000</v>
      </c>
      <c r="K53" s="147"/>
      <c r="L53" s="148">
        <f t="shared" si="2"/>
        <v>2500000</v>
      </c>
      <c r="M53" s="101"/>
      <c r="N53" s="100"/>
      <c r="O53" s="147"/>
      <c r="P53" s="147">
        <f>J53</f>
        <v>2500000</v>
      </c>
      <c r="Q53" s="147"/>
      <c r="R53" s="102" t="s">
        <v>90</v>
      </c>
    </row>
    <row r="54" spans="1:18" s="33" customFormat="1" ht="31.5">
      <c r="A54" s="110">
        <v>71140008</v>
      </c>
      <c r="B54" s="105" t="s">
        <v>17</v>
      </c>
      <c r="C54" s="105" t="s">
        <v>105</v>
      </c>
      <c r="D54" s="140" t="s">
        <v>464</v>
      </c>
      <c r="E54" s="105" t="s">
        <v>106</v>
      </c>
      <c r="F54" s="143">
        <v>46207</v>
      </c>
      <c r="G54" s="145" t="s">
        <v>506</v>
      </c>
      <c r="H54" s="140" t="s">
        <v>244</v>
      </c>
      <c r="I54" s="105">
        <v>2024</v>
      </c>
      <c r="J54" s="147">
        <v>290378.75</v>
      </c>
      <c r="K54" s="147">
        <v>3000</v>
      </c>
      <c r="L54" s="147">
        <f t="shared" si="2"/>
        <v>293378.75</v>
      </c>
      <c r="M54" s="101"/>
      <c r="N54" s="117"/>
      <c r="O54" s="147"/>
      <c r="P54" s="147"/>
      <c r="Q54" s="147"/>
      <c r="R54" s="102" t="s">
        <v>107</v>
      </c>
    </row>
    <row r="55" spans="1:18" s="33" customFormat="1" ht="24.95" customHeight="1">
      <c r="A55" s="110"/>
      <c r="B55" s="111" t="s">
        <v>239</v>
      </c>
      <c r="C55" s="98">
        <v>39910002</v>
      </c>
      <c r="D55" s="98" t="s">
        <v>463</v>
      </c>
      <c r="E55" s="98"/>
      <c r="F55" s="143"/>
      <c r="G55" s="145" t="s">
        <v>507</v>
      </c>
      <c r="H55" s="98" t="s">
        <v>243</v>
      </c>
      <c r="I55" s="98">
        <v>2024</v>
      </c>
      <c r="J55" s="147">
        <v>400000</v>
      </c>
      <c r="K55" s="147"/>
      <c r="L55" s="147">
        <f t="shared" si="2"/>
        <v>400000</v>
      </c>
      <c r="M55" s="99"/>
      <c r="N55" s="100"/>
      <c r="O55" s="147"/>
      <c r="P55" s="147">
        <v>400000</v>
      </c>
      <c r="Q55" s="147"/>
      <c r="R55" s="102" t="s">
        <v>90</v>
      </c>
    </row>
    <row r="56" spans="1:18" s="33" customFormat="1" ht="24.95" customHeight="1">
      <c r="A56" s="110"/>
      <c r="B56" s="98" t="s">
        <v>17</v>
      </c>
      <c r="C56" s="119"/>
      <c r="D56" s="98" t="s">
        <v>463</v>
      </c>
      <c r="E56" s="98"/>
      <c r="F56" s="143"/>
      <c r="G56" s="145" t="s">
        <v>508</v>
      </c>
      <c r="H56" s="98" t="s">
        <v>243</v>
      </c>
      <c r="I56" s="98">
        <v>2024</v>
      </c>
      <c r="J56" s="147">
        <v>324442.23999999999</v>
      </c>
      <c r="K56" s="147"/>
      <c r="L56" s="147">
        <f t="shared" si="2"/>
        <v>324442.23999999999</v>
      </c>
      <c r="M56" s="99"/>
      <c r="N56" s="100"/>
      <c r="O56" s="147"/>
      <c r="P56" s="147"/>
      <c r="Q56" s="147"/>
      <c r="R56" s="102" t="s">
        <v>90</v>
      </c>
    </row>
    <row r="57" spans="1:18" s="33" customFormat="1" ht="24.95" customHeight="1">
      <c r="A57" s="110"/>
      <c r="B57" s="111" t="s">
        <v>239</v>
      </c>
      <c r="C57" s="98">
        <v>44370002</v>
      </c>
      <c r="D57" s="98" t="s">
        <v>463</v>
      </c>
      <c r="E57" s="98"/>
      <c r="F57" s="143"/>
      <c r="G57" s="145" t="s">
        <v>509</v>
      </c>
      <c r="H57" s="98" t="s">
        <v>244</v>
      </c>
      <c r="I57" s="98">
        <v>2024</v>
      </c>
      <c r="J57" s="147">
        <v>500000</v>
      </c>
      <c r="K57" s="147"/>
      <c r="L57" s="147">
        <f t="shared" si="2"/>
        <v>500000</v>
      </c>
      <c r="M57" s="99"/>
      <c r="N57" s="100"/>
      <c r="O57" s="147"/>
      <c r="P57" s="147">
        <v>500000</v>
      </c>
      <c r="Q57" s="147"/>
      <c r="R57" s="102" t="s">
        <v>90</v>
      </c>
    </row>
    <row r="58" spans="1:18" s="33" customFormat="1" ht="47.25">
      <c r="A58" s="110">
        <v>202429240002</v>
      </c>
      <c r="B58" s="98" t="s">
        <v>78</v>
      </c>
      <c r="C58" s="98">
        <v>29240002</v>
      </c>
      <c r="D58" s="98" t="s">
        <v>461</v>
      </c>
      <c r="E58" s="98"/>
      <c r="F58" s="143"/>
      <c r="G58" s="145" t="s">
        <v>510</v>
      </c>
      <c r="H58" s="98" t="s">
        <v>545</v>
      </c>
      <c r="I58" s="98">
        <v>2024</v>
      </c>
      <c r="J58" s="147">
        <v>300000</v>
      </c>
      <c r="K58" s="147"/>
      <c r="L58" s="147">
        <f t="shared" si="2"/>
        <v>300000</v>
      </c>
      <c r="M58" s="99"/>
      <c r="N58" s="100"/>
      <c r="O58" s="147"/>
      <c r="P58" s="147">
        <v>300000</v>
      </c>
      <c r="Q58" s="147"/>
      <c r="R58" s="102" t="s">
        <v>108</v>
      </c>
    </row>
    <row r="59" spans="1:18" s="33" customFormat="1" ht="24.95" customHeight="1">
      <c r="A59" s="110"/>
      <c r="B59" s="111" t="s">
        <v>239</v>
      </c>
      <c r="C59" s="98">
        <v>43430008</v>
      </c>
      <c r="D59" s="98" t="s">
        <v>463</v>
      </c>
      <c r="E59" s="98"/>
      <c r="F59" s="143"/>
      <c r="G59" s="104"/>
      <c r="H59" s="98" t="s">
        <v>242</v>
      </c>
      <c r="I59" s="98">
        <v>2024</v>
      </c>
      <c r="J59" s="147">
        <v>532830</v>
      </c>
      <c r="K59" s="147"/>
      <c r="L59" s="147">
        <f t="shared" si="2"/>
        <v>532830</v>
      </c>
      <c r="M59" s="99"/>
      <c r="N59" s="100"/>
      <c r="O59" s="147"/>
      <c r="P59" s="147">
        <f>J59</f>
        <v>532830</v>
      </c>
      <c r="Q59" s="147"/>
      <c r="R59" s="102" t="s">
        <v>90</v>
      </c>
    </row>
    <row r="60" spans="1:18" s="33" customFormat="1" ht="24.95" customHeight="1">
      <c r="A60" s="110"/>
      <c r="B60" s="111" t="s">
        <v>239</v>
      </c>
      <c r="C60" s="98">
        <v>39990001</v>
      </c>
      <c r="D60" s="98" t="s">
        <v>463</v>
      </c>
      <c r="E60" s="98"/>
      <c r="F60" s="143"/>
      <c r="G60" s="104"/>
      <c r="H60" s="98" t="s">
        <v>246</v>
      </c>
      <c r="I60" s="98">
        <v>2024</v>
      </c>
      <c r="J60" s="147">
        <v>200000</v>
      </c>
      <c r="K60" s="147"/>
      <c r="L60" s="147">
        <f t="shared" si="2"/>
        <v>200000</v>
      </c>
      <c r="M60" s="99"/>
      <c r="N60" s="100"/>
      <c r="O60" s="147"/>
      <c r="P60" s="147">
        <v>200000</v>
      </c>
      <c r="Q60" s="147"/>
      <c r="R60" s="102" t="s">
        <v>90</v>
      </c>
    </row>
    <row r="61" spans="1:18" s="33" customFormat="1" ht="24.95" customHeight="1">
      <c r="A61" s="110"/>
      <c r="B61" s="98" t="s">
        <v>110</v>
      </c>
      <c r="C61" s="98">
        <v>50410002</v>
      </c>
      <c r="D61" s="98" t="s">
        <v>463</v>
      </c>
      <c r="E61" s="98"/>
      <c r="F61" s="143"/>
      <c r="G61" s="106" t="s">
        <v>111</v>
      </c>
      <c r="H61" s="98" t="s">
        <v>546</v>
      </c>
      <c r="I61" s="98">
        <v>2024</v>
      </c>
      <c r="J61" s="148">
        <v>1300000</v>
      </c>
      <c r="K61" s="147"/>
      <c r="L61" s="147">
        <f t="shared" si="2"/>
        <v>1300000</v>
      </c>
      <c r="M61" s="99"/>
      <c r="N61" s="100"/>
      <c r="O61" s="147"/>
      <c r="P61" s="147">
        <f>J61</f>
        <v>1300000</v>
      </c>
      <c r="Q61" s="147"/>
      <c r="R61" s="102" t="s">
        <v>90</v>
      </c>
    </row>
    <row r="62" spans="1:18" s="33" customFormat="1" ht="24.95" customHeight="1">
      <c r="A62" s="110"/>
      <c r="B62" s="111" t="s">
        <v>239</v>
      </c>
      <c r="C62" s="98">
        <v>50410004</v>
      </c>
      <c r="D62" s="98" t="s">
        <v>463</v>
      </c>
      <c r="E62" s="98"/>
      <c r="F62" s="143"/>
      <c r="G62" s="106" t="s">
        <v>112</v>
      </c>
      <c r="H62" s="98" t="s">
        <v>546</v>
      </c>
      <c r="I62" s="98">
        <v>2024</v>
      </c>
      <c r="J62" s="148">
        <v>700000</v>
      </c>
      <c r="K62" s="147"/>
      <c r="L62" s="147">
        <f t="shared" si="2"/>
        <v>700000</v>
      </c>
      <c r="M62" s="99"/>
      <c r="N62" s="100"/>
      <c r="O62" s="147"/>
      <c r="P62" s="147">
        <v>700000</v>
      </c>
      <c r="Q62" s="147"/>
      <c r="R62" s="102" t="s">
        <v>90</v>
      </c>
    </row>
    <row r="63" spans="1:18" s="33" customFormat="1" ht="24.95" customHeight="1">
      <c r="A63" s="110"/>
      <c r="B63" s="111" t="s">
        <v>239</v>
      </c>
      <c r="C63" s="98">
        <v>14080005</v>
      </c>
      <c r="D63" s="98" t="s">
        <v>463</v>
      </c>
      <c r="E63" s="98"/>
      <c r="F63" s="143"/>
      <c r="G63" s="106" t="s">
        <v>112</v>
      </c>
      <c r="H63" s="98" t="s">
        <v>547</v>
      </c>
      <c r="I63" s="98">
        <v>2024</v>
      </c>
      <c r="J63" s="148">
        <v>500000</v>
      </c>
      <c r="K63" s="147"/>
      <c r="L63" s="147">
        <f t="shared" si="2"/>
        <v>500000</v>
      </c>
      <c r="M63" s="99"/>
      <c r="N63" s="100"/>
      <c r="O63" s="147"/>
      <c r="P63" s="147">
        <v>500000</v>
      </c>
      <c r="Q63" s="147"/>
      <c r="R63" s="102" t="s">
        <v>90</v>
      </c>
    </row>
    <row r="64" spans="1:18" s="33" customFormat="1" ht="31.5">
      <c r="A64" s="110">
        <v>50070002</v>
      </c>
      <c r="B64" s="98" t="s">
        <v>110</v>
      </c>
      <c r="C64" s="105" t="s">
        <v>113</v>
      </c>
      <c r="D64" s="98" t="s">
        <v>453</v>
      </c>
      <c r="E64" s="109" t="s">
        <v>114</v>
      </c>
      <c r="F64" s="143">
        <v>46591</v>
      </c>
      <c r="G64" s="106" t="s">
        <v>115</v>
      </c>
      <c r="H64" s="98" t="s">
        <v>243</v>
      </c>
      <c r="I64" s="98">
        <v>2024</v>
      </c>
      <c r="J64" s="147">
        <v>384205</v>
      </c>
      <c r="K64" s="147">
        <v>4000</v>
      </c>
      <c r="L64" s="147">
        <f t="shared" si="2"/>
        <v>388205</v>
      </c>
      <c r="M64" s="99"/>
      <c r="N64" s="100"/>
      <c r="O64" s="147"/>
      <c r="P64" s="147"/>
      <c r="Q64" s="147"/>
      <c r="R64" s="102" t="s">
        <v>107</v>
      </c>
    </row>
    <row r="65" spans="1:18" s="33" customFormat="1" ht="31.5">
      <c r="A65" s="110"/>
      <c r="B65" s="111" t="s">
        <v>239</v>
      </c>
      <c r="C65" s="103" t="s">
        <v>116</v>
      </c>
      <c r="D65" s="98" t="s">
        <v>463</v>
      </c>
      <c r="E65" s="98"/>
      <c r="F65" s="98"/>
      <c r="G65" s="106" t="s">
        <v>111</v>
      </c>
      <c r="H65" s="98" t="s">
        <v>243</v>
      </c>
      <c r="I65" s="98">
        <v>2024</v>
      </c>
      <c r="J65" s="148">
        <v>1000000</v>
      </c>
      <c r="K65" s="147"/>
      <c r="L65" s="147">
        <f t="shared" si="2"/>
        <v>1000000</v>
      </c>
      <c r="M65" s="99"/>
      <c r="N65" s="100"/>
      <c r="O65" s="147"/>
      <c r="P65" s="147"/>
      <c r="Q65" s="147"/>
      <c r="R65" s="102" t="s">
        <v>117</v>
      </c>
    </row>
    <row r="66" spans="1:18" s="33" customFormat="1" ht="31.5">
      <c r="A66" s="110"/>
      <c r="B66" s="111" t="s">
        <v>239</v>
      </c>
      <c r="C66" s="98"/>
      <c r="D66" s="98" t="s">
        <v>463</v>
      </c>
      <c r="E66" s="98"/>
      <c r="F66" s="98"/>
      <c r="G66" s="106"/>
      <c r="H66" s="98" t="s">
        <v>240</v>
      </c>
      <c r="I66" s="98">
        <v>2024</v>
      </c>
      <c r="J66" s="148">
        <v>124777</v>
      </c>
      <c r="K66" s="147"/>
      <c r="L66" s="147">
        <f t="shared" ref="L66:L97" si="3">J66+K66</f>
        <v>124777</v>
      </c>
      <c r="M66" s="99"/>
      <c r="N66" s="100"/>
      <c r="O66" s="147"/>
      <c r="P66" s="147"/>
      <c r="Q66" s="147"/>
      <c r="R66" s="102" t="s">
        <v>117</v>
      </c>
    </row>
    <row r="67" spans="1:18" s="33" customFormat="1" ht="24.95" customHeight="1">
      <c r="A67" s="110"/>
      <c r="B67" s="111" t="s">
        <v>239</v>
      </c>
      <c r="C67" s="98"/>
      <c r="D67" s="98" t="s">
        <v>463</v>
      </c>
      <c r="E67" s="98"/>
      <c r="F67" s="98"/>
      <c r="G67" s="106" t="s">
        <v>118</v>
      </c>
      <c r="H67" s="98" t="s">
        <v>244</v>
      </c>
      <c r="I67" s="98">
        <v>2024</v>
      </c>
      <c r="J67" s="148">
        <v>200000</v>
      </c>
      <c r="K67" s="147"/>
      <c r="L67" s="147">
        <f t="shared" si="3"/>
        <v>200000</v>
      </c>
      <c r="M67" s="99"/>
      <c r="N67" s="100"/>
      <c r="O67" s="147"/>
      <c r="P67" s="147"/>
      <c r="Q67" s="147"/>
      <c r="R67" s="102" t="s">
        <v>90</v>
      </c>
    </row>
    <row r="68" spans="1:18" s="33" customFormat="1" ht="24.95" customHeight="1">
      <c r="A68" s="110"/>
      <c r="B68" s="111" t="s">
        <v>239</v>
      </c>
      <c r="C68" s="98"/>
      <c r="D68" s="98" t="s">
        <v>463</v>
      </c>
      <c r="E68" s="98"/>
      <c r="F68" s="98"/>
      <c r="G68" s="146" t="s">
        <v>511</v>
      </c>
      <c r="H68" s="98" t="s">
        <v>244</v>
      </c>
      <c r="I68" s="98">
        <v>2024</v>
      </c>
      <c r="J68" s="148">
        <v>378787.88</v>
      </c>
      <c r="K68" s="147"/>
      <c r="L68" s="147">
        <f t="shared" si="3"/>
        <v>378787.88</v>
      </c>
      <c r="M68" s="99"/>
      <c r="N68" s="100"/>
      <c r="O68" s="147"/>
      <c r="P68" s="147"/>
      <c r="Q68" s="147"/>
      <c r="R68" s="102" t="s">
        <v>90</v>
      </c>
    </row>
    <row r="69" spans="1:18" s="33" customFormat="1" ht="30" customHeight="1">
      <c r="A69" s="110"/>
      <c r="B69" s="111" t="s">
        <v>239</v>
      </c>
      <c r="C69" s="108">
        <v>37130006</v>
      </c>
      <c r="D69" s="98" t="s">
        <v>463</v>
      </c>
      <c r="E69" s="98"/>
      <c r="F69" s="98"/>
      <c r="G69" s="146" t="s">
        <v>512</v>
      </c>
      <c r="H69" s="103" t="s">
        <v>528</v>
      </c>
      <c r="I69" s="98">
        <v>2024</v>
      </c>
      <c r="J69" s="148">
        <v>200000</v>
      </c>
      <c r="K69" s="147"/>
      <c r="L69" s="147">
        <f t="shared" si="3"/>
        <v>200000</v>
      </c>
      <c r="M69" s="99"/>
      <c r="N69" s="100"/>
      <c r="O69" s="147"/>
      <c r="P69" s="147">
        <v>200000</v>
      </c>
      <c r="Q69" s="147"/>
      <c r="R69" s="102" t="s">
        <v>90</v>
      </c>
    </row>
    <row r="70" spans="1:18" s="33" customFormat="1" ht="24.95" customHeight="1">
      <c r="A70" s="110"/>
      <c r="B70" s="111" t="s">
        <v>239</v>
      </c>
      <c r="C70" s="108">
        <v>50410004</v>
      </c>
      <c r="D70" s="98" t="s">
        <v>463</v>
      </c>
      <c r="E70" s="98"/>
      <c r="F70" s="98"/>
      <c r="G70" s="146" t="s">
        <v>513</v>
      </c>
      <c r="H70" s="103" t="s">
        <v>528</v>
      </c>
      <c r="I70" s="98">
        <v>2024</v>
      </c>
      <c r="J70" s="148">
        <v>500000</v>
      </c>
      <c r="K70" s="147"/>
      <c r="L70" s="147">
        <f t="shared" si="3"/>
        <v>500000</v>
      </c>
      <c r="M70" s="99"/>
      <c r="N70" s="100"/>
      <c r="O70" s="147"/>
      <c r="P70" s="147"/>
      <c r="Q70" s="147"/>
      <c r="R70" s="102" t="s">
        <v>90</v>
      </c>
    </row>
    <row r="71" spans="1:18" s="33" customFormat="1" ht="24.95" customHeight="1">
      <c r="A71" s="110"/>
      <c r="B71" s="111" t="s">
        <v>239</v>
      </c>
      <c r="C71" s="108">
        <v>50410004</v>
      </c>
      <c r="D71" s="98" t="s">
        <v>463</v>
      </c>
      <c r="E71" s="98"/>
      <c r="F71" s="98"/>
      <c r="G71" s="146" t="s">
        <v>513</v>
      </c>
      <c r="H71" s="103" t="s">
        <v>528</v>
      </c>
      <c r="I71" s="98">
        <v>2024</v>
      </c>
      <c r="J71" s="148">
        <v>1000000</v>
      </c>
      <c r="K71" s="147"/>
      <c r="L71" s="147">
        <f t="shared" si="3"/>
        <v>1000000</v>
      </c>
      <c r="M71" s="99"/>
      <c r="N71" s="100"/>
      <c r="O71" s="147"/>
      <c r="P71" s="147"/>
      <c r="Q71" s="147"/>
      <c r="R71" s="102" t="s">
        <v>90</v>
      </c>
    </row>
    <row r="72" spans="1:18" s="33" customFormat="1" ht="24.95" customHeight="1">
      <c r="A72" s="110"/>
      <c r="B72" s="111" t="s">
        <v>239</v>
      </c>
      <c r="C72" s="98">
        <v>50410002</v>
      </c>
      <c r="D72" s="98" t="s">
        <v>463</v>
      </c>
      <c r="E72" s="98"/>
      <c r="F72" s="98"/>
      <c r="G72" s="146" t="s">
        <v>514</v>
      </c>
      <c r="H72" s="98" t="s">
        <v>246</v>
      </c>
      <c r="I72" s="98">
        <v>2024</v>
      </c>
      <c r="J72" s="148">
        <v>300000</v>
      </c>
      <c r="K72" s="147"/>
      <c r="L72" s="147">
        <f t="shared" si="3"/>
        <v>300000</v>
      </c>
      <c r="M72" s="99"/>
      <c r="N72" s="100"/>
      <c r="O72" s="147"/>
      <c r="P72" s="147">
        <v>300000</v>
      </c>
      <c r="Q72" s="147"/>
      <c r="R72" s="102" t="s">
        <v>90</v>
      </c>
    </row>
    <row r="73" spans="1:18" s="33" customFormat="1" ht="24.95" customHeight="1">
      <c r="A73" s="110"/>
      <c r="B73" s="111" t="s">
        <v>239</v>
      </c>
      <c r="C73" s="98">
        <v>43430008</v>
      </c>
      <c r="D73" s="98" t="s">
        <v>463</v>
      </c>
      <c r="E73" s="98"/>
      <c r="F73" s="98"/>
      <c r="G73" s="146" t="s">
        <v>515</v>
      </c>
      <c r="H73" s="98"/>
      <c r="I73" s="98">
        <v>2024</v>
      </c>
      <c r="J73" s="148">
        <v>67170</v>
      </c>
      <c r="K73" s="147"/>
      <c r="L73" s="147">
        <f t="shared" si="3"/>
        <v>67170</v>
      </c>
      <c r="M73" s="99"/>
      <c r="N73" s="100"/>
      <c r="O73" s="147"/>
      <c r="P73" s="147">
        <v>67170</v>
      </c>
      <c r="Q73" s="147"/>
      <c r="R73" s="102" t="s">
        <v>90</v>
      </c>
    </row>
    <row r="74" spans="1:18" s="33" customFormat="1" ht="31.5">
      <c r="A74" s="110" t="s">
        <v>120</v>
      </c>
      <c r="B74" s="98" t="s">
        <v>120</v>
      </c>
      <c r="C74" s="98" t="s">
        <v>121</v>
      </c>
      <c r="D74" s="98" t="s">
        <v>465</v>
      </c>
      <c r="E74" s="98" t="s">
        <v>311</v>
      </c>
      <c r="F74" s="143">
        <v>46564</v>
      </c>
      <c r="G74" s="146" t="s">
        <v>330</v>
      </c>
      <c r="H74" s="98" t="s">
        <v>120</v>
      </c>
      <c r="I74" s="98">
        <v>2024</v>
      </c>
      <c r="J74" s="148">
        <v>5317262.3099999996</v>
      </c>
      <c r="K74" s="147">
        <v>53709.72</v>
      </c>
      <c r="L74" s="147">
        <f t="shared" si="3"/>
        <v>5370972.0299999993</v>
      </c>
      <c r="M74" s="99"/>
      <c r="N74" s="100"/>
      <c r="O74" s="147"/>
      <c r="P74" s="147"/>
      <c r="Q74" s="147"/>
      <c r="R74" s="102" t="s">
        <v>107</v>
      </c>
    </row>
    <row r="75" spans="1:18" s="33" customFormat="1" ht="31.5">
      <c r="A75" s="110" t="s">
        <v>120</v>
      </c>
      <c r="B75" s="98" t="s">
        <v>120</v>
      </c>
      <c r="C75" s="98" t="s">
        <v>122</v>
      </c>
      <c r="D75" s="98" t="s">
        <v>463</v>
      </c>
      <c r="E75" s="98"/>
      <c r="F75" s="143"/>
      <c r="G75" s="146" t="s">
        <v>331</v>
      </c>
      <c r="H75" s="98" t="s">
        <v>120</v>
      </c>
      <c r="I75" s="98">
        <v>2024</v>
      </c>
      <c r="J75" s="148">
        <v>2765371.03</v>
      </c>
      <c r="K75" s="147"/>
      <c r="L75" s="147">
        <f t="shared" si="3"/>
        <v>2765371.03</v>
      </c>
      <c r="M75" s="99"/>
      <c r="N75" s="100"/>
      <c r="O75" s="147"/>
      <c r="P75" s="147"/>
      <c r="Q75" s="147"/>
      <c r="R75" s="102" t="s">
        <v>107</v>
      </c>
    </row>
    <row r="76" spans="1:18" s="33" customFormat="1" ht="31.5">
      <c r="A76" s="110" t="s">
        <v>120</v>
      </c>
      <c r="B76" s="98" t="s">
        <v>120</v>
      </c>
      <c r="C76" s="98" t="s">
        <v>123</v>
      </c>
      <c r="D76" s="98" t="s">
        <v>458</v>
      </c>
      <c r="E76" s="109" t="s">
        <v>124</v>
      </c>
      <c r="F76" s="143">
        <v>46605</v>
      </c>
      <c r="G76" s="146" t="s">
        <v>333</v>
      </c>
      <c r="H76" s="98" t="s">
        <v>120</v>
      </c>
      <c r="I76" s="98">
        <v>2024</v>
      </c>
      <c r="J76" s="148">
        <v>853598.31</v>
      </c>
      <c r="K76" s="147">
        <v>253316.95</v>
      </c>
      <c r="L76" s="147">
        <f t="shared" si="3"/>
        <v>1106915.26</v>
      </c>
      <c r="M76" s="99"/>
      <c r="N76" s="100"/>
      <c r="O76" s="147"/>
      <c r="P76" s="147"/>
      <c r="Q76" s="147"/>
      <c r="R76" s="102" t="s">
        <v>107</v>
      </c>
    </row>
    <row r="77" spans="1:18" s="33" customFormat="1" ht="31.5">
      <c r="A77" s="110"/>
      <c r="B77" s="118" t="s">
        <v>239</v>
      </c>
      <c r="C77" s="120">
        <v>40160007</v>
      </c>
      <c r="D77" s="98" t="s">
        <v>463</v>
      </c>
      <c r="E77" s="120">
        <v>40160007</v>
      </c>
      <c r="F77" s="143"/>
      <c r="G77" s="146" t="s">
        <v>238</v>
      </c>
      <c r="H77" s="120" t="s">
        <v>235</v>
      </c>
      <c r="I77" s="98">
        <v>2024</v>
      </c>
      <c r="J77" s="148">
        <v>187000</v>
      </c>
      <c r="K77" s="147"/>
      <c r="L77" s="147">
        <f t="shared" si="3"/>
        <v>187000</v>
      </c>
      <c r="M77" s="99"/>
      <c r="N77" s="100"/>
      <c r="O77" s="147"/>
      <c r="P77" s="147"/>
      <c r="Q77" s="147"/>
      <c r="R77" s="102" t="s">
        <v>117</v>
      </c>
    </row>
    <row r="78" spans="1:18" s="33" customFormat="1" ht="31.5">
      <c r="A78" s="110"/>
      <c r="B78" s="118" t="s">
        <v>239</v>
      </c>
      <c r="C78" s="120">
        <v>44720001</v>
      </c>
      <c r="D78" s="98" t="s">
        <v>463</v>
      </c>
      <c r="E78" s="120">
        <v>44720001</v>
      </c>
      <c r="F78" s="143"/>
      <c r="G78" s="146" t="s">
        <v>238</v>
      </c>
      <c r="H78" s="120" t="s">
        <v>236</v>
      </c>
      <c r="I78" s="98">
        <v>2024</v>
      </c>
      <c r="J78" s="148">
        <v>300000</v>
      </c>
      <c r="K78" s="147"/>
      <c r="L78" s="147">
        <f t="shared" si="3"/>
        <v>300000</v>
      </c>
      <c r="M78" s="99"/>
      <c r="N78" s="100"/>
      <c r="O78" s="147"/>
      <c r="P78" s="147"/>
      <c r="Q78" s="147"/>
      <c r="R78" s="102" t="s">
        <v>117</v>
      </c>
    </row>
    <row r="79" spans="1:18" s="33" customFormat="1" ht="31.5">
      <c r="A79" s="110"/>
      <c r="B79" s="118" t="s">
        <v>239</v>
      </c>
      <c r="C79" s="120">
        <v>40160007</v>
      </c>
      <c r="D79" s="98" t="s">
        <v>463</v>
      </c>
      <c r="E79" s="120">
        <v>40160007</v>
      </c>
      <c r="F79" s="143"/>
      <c r="G79" s="104"/>
      <c r="H79" s="120" t="s">
        <v>235</v>
      </c>
      <c r="I79" s="98">
        <v>2024</v>
      </c>
      <c r="J79" s="148">
        <v>400000</v>
      </c>
      <c r="K79" s="147"/>
      <c r="L79" s="147">
        <f t="shared" si="3"/>
        <v>400000</v>
      </c>
      <c r="M79" s="99"/>
      <c r="N79" s="100"/>
      <c r="O79" s="147"/>
      <c r="P79" s="147"/>
      <c r="Q79" s="147"/>
      <c r="R79" s="102" t="s">
        <v>117</v>
      </c>
    </row>
    <row r="80" spans="1:18" s="33" customFormat="1" ht="31.5">
      <c r="A80" s="110"/>
      <c r="B80" s="98" t="s">
        <v>239</v>
      </c>
      <c r="C80" s="98">
        <v>44390002</v>
      </c>
      <c r="D80" s="98" t="s">
        <v>463</v>
      </c>
      <c r="E80" s="109">
        <v>44390002</v>
      </c>
      <c r="F80" s="143"/>
      <c r="G80" s="104" t="s">
        <v>238</v>
      </c>
      <c r="H80" s="98" t="s">
        <v>240</v>
      </c>
      <c r="I80" s="98">
        <v>2024</v>
      </c>
      <c r="J80" s="148">
        <v>124227</v>
      </c>
      <c r="K80" s="147"/>
      <c r="L80" s="147">
        <f t="shared" si="3"/>
        <v>124227</v>
      </c>
      <c r="M80" s="99"/>
      <c r="N80" s="100"/>
      <c r="O80" s="147"/>
      <c r="P80" s="147"/>
      <c r="Q80" s="147"/>
      <c r="R80" s="102" t="s">
        <v>117</v>
      </c>
    </row>
    <row r="81" spans="1:18" s="33" customFormat="1" ht="31.5">
      <c r="A81" s="110"/>
      <c r="B81" s="118" t="s">
        <v>241</v>
      </c>
      <c r="C81" s="105"/>
      <c r="D81" s="98" t="s">
        <v>463</v>
      </c>
      <c r="E81" s="98"/>
      <c r="F81" s="143"/>
      <c r="G81" s="104" t="s">
        <v>237</v>
      </c>
      <c r="H81" s="98"/>
      <c r="I81" s="98">
        <v>2024</v>
      </c>
      <c r="J81" s="148">
        <v>1000000</v>
      </c>
      <c r="K81" s="147"/>
      <c r="L81" s="147">
        <f t="shared" si="3"/>
        <v>1000000</v>
      </c>
      <c r="M81" s="99"/>
      <c r="N81" s="100"/>
      <c r="O81" s="147"/>
      <c r="P81" s="147"/>
      <c r="Q81" s="147"/>
      <c r="R81" s="102" t="s">
        <v>117</v>
      </c>
    </row>
    <row r="82" spans="1:18" s="33" customFormat="1" ht="31.5">
      <c r="A82" s="110"/>
      <c r="B82" s="118" t="s">
        <v>241</v>
      </c>
      <c r="C82" s="105"/>
      <c r="D82" s="98" t="s">
        <v>463</v>
      </c>
      <c r="E82" s="98"/>
      <c r="F82" s="143"/>
      <c r="G82" s="104" t="s">
        <v>91</v>
      </c>
      <c r="H82" s="98"/>
      <c r="I82" s="98">
        <v>2024</v>
      </c>
      <c r="J82" s="148">
        <v>2000000</v>
      </c>
      <c r="K82" s="147"/>
      <c r="L82" s="147">
        <f t="shared" si="3"/>
        <v>2000000</v>
      </c>
      <c r="M82" s="99"/>
      <c r="N82" s="100"/>
      <c r="O82" s="147"/>
      <c r="P82" s="147"/>
      <c r="Q82" s="147"/>
      <c r="R82" s="102" t="s">
        <v>117</v>
      </c>
    </row>
    <row r="83" spans="1:18" s="33" customFormat="1" ht="31.5">
      <c r="A83" s="110"/>
      <c r="B83" s="111" t="s">
        <v>239</v>
      </c>
      <c r="C83" s="105"/>
      <c r="D83" s="98" t="s">
        <v>463</v>
      </c>
      <c r="E83" s="98"/>
      <c r="F83" s="143"/>
      <c r="G83" s="104"/>
      <c r="H83" s="98" t="s">
        <v>242</v>
      </c>
      <c r="I83" s="98">
        <v>2024</v>
      </c>
      <c r="J83" s="148">
        <v>600000</v>
      </c>
      <c r="K83" s="147"/>
      <c r="L83" s="147">
        <f t="shared" si="3"/>
        <v>600000</v>
      </c>
      <c r="M83" s="99"/>
      <c r="N83" s="100"/>
      <c r="O83" s="147"/>
      <c r="P83" s="147"/>
      <c r="Q83" s="147"/>
      <c r="R83" s="102" t="s">
        <v>117</v>
      </c>
    </row>
    <row r="84" spans="1:18" s="33" customFormat="1" ht="31.5">
      <c r="A84" s="110"/>
      <c r="B84" s="111" t="s">
        <v>239</v>
      </c>
      <c r="C84" s="103"/>
      <c r="D84" s="98" t="s">
        <v>463</v>
      </c>
      <c r="E84" s="121" t="s">
        <v>116</v>
      </c>
      <c r="F84" s="143"/>
      <c r="G84" s="104"/>
      <c r="H84" s="121" t="s">
        <v>243</v>
      </c>
      <c r="I84" s="98">
        <v>2024</v>
      </c>
      <c r="J84" s="147">
        <v>1000000</v>
      </c>
      <c r="K84" s="147"/>
      <c r="L84" s="147">
        <f t="shared" si="3"/>
        <v>1000000</v>
      </c>
      <c r="M84" s="99"/>
      <c r="N84" s="100"/>
      <c r="O84" s="147"/>
      <c r="P84" s="147"/>
      <c r="Q84" s="147"/>
      <c r="R84" s="102" t="s">
        <v>117</v>
      </c>
    </row>
    <row r="85" spans="1:18" s="33" customFormat="1" ht="31.5">
      <c r="A85" s="110"/>
      <c r="B85" s="111" t="s">
        <v>239</v>
      </c>
      <c r="C85" s="103"/>
      <c r="D85" s="98" t="s">
        <v>463</v>
      </c>
      <c r="E85" s="122"/>
      <c r="F85" s="143"/>
      <c r="G85" s="104"/>
      <c r="H85" s="123" t="s">
        <v>244</v>
      </c>
      <c r="I85" s="98">
        <v>2024</v>
      </c>
      <c r="J85" s="147">
        <v>200000</v>
      </c>
      <c r="K85" s="147"/>
      <c r="L85" s="147">
        <f t="shared" si="3"/>
        <v>200000</v>
      </c>
      <c r="M85" s="99"/>
      <c r="N85" s="100"/>
      <c r="O85" s="147"/>
      <c r="P85" s="147"/>
      <c r="Q85" s="147"/>
      <c r="R85" s="102" t="s">
        <v>117</v>
      </c>
    </row>
    <row r="86" spans="1:18" s="33" customFormat="1" ht="31.5">
      <c r="A86" s="110"/>
      <c r="B86" s="111" t="s">
        <v>239</v>
      </c>
      <c r="C86" s="98"/>
      <c r="D86" s="98" t="s">
        <v>463</v>
      </c>
      <c r="E86" s="120"/>
      <c r="F86" s="143"/>
      <c r="G86" s="104"/>
      <c r="H86" s="121" t="s">
        <v>244</v>
      </c>
      <c r="I86" s="98">
        <v>2024</v>
      </c>
      <c r="J86" s="147">
        <v>378787.88</v>
      </c>
      <c r="K86" s="147"/>
      <c r="L86" s="147">
        <f t="shared" si="3"/>
        <v>378787.88</v>
      </c>
      <c r="M86" s="99"/>
      <c r="N86" s="100"/>
      <c r="O86" s="147"/>
      <c r="P86" s="147"/>
      <c r="Q86" s="147"/>
      <c r="R86" s="102" t="s">
        <v>117</v>
      </c>
    </row>
    <row r="87" spans="1:18" s="33" customFormat="1" ht="31.5">
      <c r="A87" s="110"/>
      <c r="B87" s="111" t="s">
        <v>239</v>
      </c>
      <c r="C87" s="98"/>
      <c r="D87" s="98" t="s">
        <v>463</v>
      </c>
      <c r="E87" s="121">
        <v>37130006</v>
      </c>
      <c r="F87" s="143"/>
      <c r="G87" s="104"/>
      <c r="H87" s="121" t="s">
        <v>245</v>
      </c>
      <c r="I87" s="98">
        <v>2024</v>
      </c>
      <c r="J87" s="147">
        <v>200000</v>
      </c>
      <c r="K87" s="147"/>
      <c r="L87" s="147">
        <f t="shared" si="3"/>
        <v>200000</v>
      </c>
      <c r="M87" s="99"/>
      <c r="N87" s="100"/>
      <c r="O87" s="147"/>
      <c r="P87" s="147"/>
      <c r="Q87" s="147"/>
      <c r="R87" s="102" t="s">
        <v>117</v>
      </c>
    </row>
    <row r="88" spans="1:18" s="33" customFormat="1" ht="24.95" customHeight="1">
      <c r="A88" s="110"/>
      <c r="B88" s="111" t="s">
        <v>239</v>
      </c>
      <c r="C88" s="105"/>
      <c r="D88" s="98" t="s">
        <v>463</v>
      </c>
      <c r="E88" s="121">
        <v>50410004</v>
      </c>
      <c r="F88" s="143"/>
      <c r="G88" s="104"/>
      <c r="H88" s="121" t="s">
        <v>245</v>
      </c>
      <c r="I88" s="98">
        <v>2024</v>
      </c>
      <c r="J88" s="147">
        <v>500000</v>
      </c>
      <c r="K88" s="147"/>
      <c r="L88" s="147">
        <f t="shared" si="3"/>
        <v>500000</v>
      </c>
      <c r="M88" s="99"/>
      <c r="N88" s="100"/>
      <c r="O88" s="147"/>
      <c r="P88" s="147"/>
      <c r="Q88" s="147"/>
      <c r="R88" s="102" t="s">
        <v>117</v>
      </c>
    </row>
    <row r="89" spans="1:18" s="33" customFormat="1" ht="31.5">
      <c r="A89" s="110"/>
      <c r="B89" s="111" t="s">
        <v>239</v>
      </c>
      <c r="C89" s="105"/>
      <c r="D89" s="98" t="s">
        <v>463</v>
      </c>
      <c r="E89" s="121">
        <v>50410004</v>
      </c>
      <c r="F89" s="143"/>
      <c r="G89" s="104"/>
      <c r="H89" s="121" t="s">
        <v>245</v>
      </c>
      <c r="I89" s="98">
        <v>2024</v>
      </c>
      <c r="J89" s="147">
        <v>1000000</v>
      </c>
      <c r="K89" s="147"/>
      <c r="L89" s="147">
        <f t="shared" si="3"/>
        <v>1000000</v>
      </c>
      <c r="M89" s="99"/>
      <c r="N89" s="100"/>
      <c r="O89" s="147"/>
      <c r="P89" s="147"/>
      <c r="Q89" s="147"/>
      <c r="R89" s="102" t="s">
        <v>117</v>
      </c>
    </row>
    <row r="90" spans="1:18" s="33" customFormat="1" ht="31.5">
      <c r="A90" s="110"/>
      <c r="B90" s="111" t="s">
        <v>239</v>
      </c>
      <c r="C90" s="105"/>
      <c r="D90" s="98" t="s">
        <v>463</v>
      </c>
      <c r="E90" s="120"/>
      <c r="F90" s="143"/>
      <c r="G90" s="104"/>
      <c r="H90" s="121" t="s">
        <v>246</v>
      </c>
      <c r="I90" s="98">
        <v>2024</v>
      </c>
      <c r="J90" s="147">
        <v>300000</v>
      </c>
      <c r="K90" s="147"/>
      <c r="L90" s="147">
        <f t="shared" si="3"/>
        <v>300000</v>
      </c>
      <c r="M90" s="99"/>
      <c r="N90" s="100"/>
      <c r="O90" s="147"/>
      <c r="P90" s="147"/>
      <c r="Q90" s="147"/>
      <c r="R90" s="102" t="s">
        <v>117</v>
      </c>
    </row>
    <row r="91" spans="1:18" s="33" customFormat="1" ht="35.1" customHeight="1">
      <c r="A91" s="110"/>
      <c r="B91" s="98"/>
      <c r="C91" s="105" t="s">
        <v>400</v>
      </c>
      <c r="D91" s="98" t="s">
        <v>465</v>
      </c>
      <c r="E91" s="98"/>
      <c r="F91" s="143"/>
      <c r="G91" s="145" t="s">
        <v>516</v>
      </c>
      <c r="H91" s="98"/>
      <c r="I91" s="98">
        <v>2025</v>
      </c>
      <c r="J91" s="148"/>
      <c r="K91" s="147"/>
      <c r="L91" s="147"/>
      <c r="M91" s="99"/>
      <c r="N91" s="100"/>
      <c r="O91" s="147"/>
      <c r="P91" s="147"/>
      <c r="Q91" s="147"/>
      <c r="R91" s="99"/>
    </row>
    <row r="92" spans="1:18" s="33" customFormat="1" ht="35.1" customHeight="1">
      <c r="A92" s="110"/>
      <c r="B92" s="98"/>
      <c r="C92" s="105" t="s">
        <v>401</v>
      </c>
      <c r="D92" s="98" t="s">
        <v>465</v>
      </c>
      <c r="E92" s="98"/>
      <c r="F92" s="143"/>
      <c r="G92" s="145" t="s">
        <v>517</v>
      </c>
      <c r="H92" s="98"/>
      <c r="I92" s="98">
        <v>2025</v>
      </c>
      <c r="J92" s="148"/>
      <c r="K92" s="147"/>
      <c r="L92" s="147"/>
      <c r="M92" s="99"/>
      <c r="N92" s="100"/>
      <c r="O92" s="147"/>
      <c r="P92" s="147"/>
      <c r="Q92" s="147"/>
      <c r="R92" s="99"/>
    </row>
    <row r="93" spans="1:18" s="33" customFormat="1" ht="35.1" customHeight="1">
      <c r="A93" s="110"/>
      <c r="B93" s="98"/>
      <c r="C93" s="105" t="s">
        <v>402</v>
      </c>
      <c r="D93" s="98" t="s">
        <v>463</v>
      </c>
      <c r="E93" s="98"/>
      <c r="F93" s="143"/>
      <c r="G93" s="145" t="s">
        <v>407</v>
      </c>
      <c r="H93" s="98"/>
      <c r="I93" s="98">
        <v>2025</v>
      </c>
      <c r="J93" s="148"/>
      <c r="K93" s="147"/>
      <c r="L93" s="147"/>
      <c r="M93" s="99"/>
      <c r="N93" s="100"/>
      <c r="O93" s="147"/>
      <c r="P93" s="147"/>
      <c r="Q93" s="147"/>
      <c r="R93" s="99"/>
    </row>
    <row r="94" spans="1:18" s="33" customFormat="1" ht="35.1" customHeight="1">
      <c r="A94" s="110"/>
      <c r="B94" s="98"/>
      <c r="C94" s="105" t="s">
        <v>403</v>
      </c>
      <c r="D94" s="98" t="s">
        <v>463</v>
      </c>
      <c r="E94" s="98"/>
      <c r="F94" s="143"/>
      <c r="G94" s="145" t="s">
        <v>518</v>
      </c>
      <c r="H94" s="98"/>
      <c r="I94" s="98">
        <v>2025</v>
      </c>
      <c r="J94" s="148"/>
      <c r="K94" s="147"/>
      <c r="L94" s="147"/>
      <c r="M94" s="99"/>
      <c r="N94" s="100"/>
      <c r="O94" s="147"/>
      <c r="P94" s="147"/>
      <c r="Q94" s="147"/>
      <c r="R94" s="99"/>
    </row>
    <row r="95" spans="1:18" s="33" customFormat="1" ht="35.1" customHeight="1">
      <c r="A95" s="110"/>
      <c r="B95" s="98"/>
      <c r="C95" s="105" t="s">
        <v>404</v>
      </c>
      <c r="D95" s="98" t="s">
        <v>463</v>
      </c>
      <c r="E95" s="98"/>
      <c r="F95" s="143"/>
      <c r="G95" s="145" t="s">
        <v>519</v>
      </c>
      <c r="H95" s="98"/>
      <c r="I95" s="98">
        <v>2025</v>
      </c>
      <c r="J95" s="148"/>
      <c r="K95" s="147"/>
      <c r="L95" s="147"/>
      <c r="M95" s="99"/>
      <c r="N95" s="100"/>
      <c r="O95" s="147"/>
      <c r="P95" s="147"/>
      <c r="Q95" s="147"/>
      <c r="R95" s="99"/>
    </row>
    <row r="96" spans="1:18" s="33" customFormat="1" ht="35.1" customHeight="1">
      <c r="A96" s="110"/>
      <c r="B96" s="98"/>
      <c r="C96" s="105" t="s">
        <v>405</v>
      </c>
      <c r="D96" s="98" t="s">
        <v>463</v>
      </c>
      <c r="E96" s="98"/>
      <c r="F96" s="143"/>
      <c r="G96" s="145" t="s">
        <v>520</v>
      </c>
      <c r="H96" s="98"/>
      <c r="I96" s="98">
        <v>2025</v>
      </c>
      <c r="J96" s="148"/>
      <c r="K96" s="147"/>
      <c r="L96" s="147"/>
      <c r="M96" s="99"/>
      <c r="N96" s="100"/>
      <c r="O96" s="147"/>
      <c r="P96" s="147"/>
      <c r="Q96" s="147"/>
      <c r="R96" s="99"/>
    </row>
    <row r="97" spans="1:18" s="33" customFormat="1" ht="35.1" customHeight="1">
      <c r="A97" s="110"/>
      <c r="B97" s="98"/>
      <c r="C97" s="105" t="s">
        <v>406</v>
      </c>
      <c r="D97" s="98" t="s">
        <v>464</v>
      </c>
      <c r="E97" s="98"/>
      <c r="F97" s="143"/>
      <c r="G97" s="145" t="s">
        <v>521</v>
      </c>
      <c r="H97" s="98"/>
      <c r="I97" s="98">
        <v>2025</v>
      </c>
      <c r="J97" s="147">
        <v>1500000</v>
      </c>
      <c r="K97" s="147"/>
      <c r="L97" s="147"/>
      <c r="M97" s="99"/>
      <c r="N97" s="100"/>
      <c r="O97" s="147"/>
      <c r="P97" s="147"/>
      <c r="Q97" s="147"/>
      <c r="R97" s="99"/>
    </row>
    <row r="98" spans="1:18" s="33" customFormat="1" ht="30" customHeight="1">
      <c r="A98" s="110"/>
      <c r="B98" s="98"/>
      <c r="C98" s="105" t="s">
        <v>408</v>
      </c>
      <c r="D98" s="98" t="s">
        <v>453</v>
      </c>
      <c r="E98" s="98"/>
      <c r="F98" s="143"/>
      <c r="G98" s="145" t="s">
        <v>522</v>
      </c>
      <c r="H98" s="98"/>
      <c r="I98" s="98">
        <v>2025</v>
      </c>
      <c r="J98" s="147">
        <v>2250823.48</v>
      </c>
      <c r="K98" s="147"/>
      <c r="L98" s="147"/>
      <c r="M98" s="99"/>
      <c r="N98" s="100"/>
      <c r="O98" s="147"/>
      <c r="P98" s="147"/>
      <c r="Q98" s="147"/>
      <c r="R98" s="99"/>
    </row>
    <row r="99" spans="1:18" s="33" customFormat="1">
      <c r="C99" s="125"/>
      <c r="G99" s="126"/>
      <c r="K99" s="127"/>
      <c r="L99" s="127"/>
      <c r="M99" s="127"/>
      <c r="N99" s="128"/>
      <c r="O99" s="127"/>
      <c r="P99" s="129"/>
      <c r="Q99" s="129"/>
      <c r="R99" s="127"/>
    </row>
    <row r="100" spans="1:18" s="33" customFormat="1">
      <c r="C100" s="125"/>
      <c r="G100" s="130"/>
      <c r="K100" s="127"/>
      <c r="L100" s="127"/>
      <c r="M100" s="127"/>
      <c r="N100" s="128"/>
      <c r="O100" s="127"/>
      <c r="P100" s="129"/>
      <c r="Q100" s="129"/>
      <c r="R100" s="127"/>
    </row>
    <row r="101" spans="1:18" s="33" customFormat="1">
      <c r="C101" s="125"/>
      <c r="G101" s="130"/>
      <c r="K101" s="127"/>
      <c r="L101" s="127"/>
      <c r="M101" s="127"/>
      <c r="N101" s="128"/>
      <c r="O101" s="127"/>
      <c r="P101" s="129"/>
      <c r="Q101" s="129"/>
      <c r="R101" s="127"/>
    </row>
    <row r="102" spans="1:18" s="33" customFormat="1">
      <c r="C102" s="125"/>
      <c r="G102" s="126"/>
      <c r="K102" s="127"/>
      <c r="L102" s="127"/>
      <c r="M102" s="127"/>
      <c r="N102" s="128"/>
      <c r="O102" s="127"/>
      <c r="P102" s="129"/>
      <c r="Q102" s="129"/>
      <c r="R102" s="127"/>
    </row>
    <row r="103" spans="1:18" s="33" customFormat="1">
      <c r="C103" s="125"/>
      <c r="G103" s="126"/>
      <c r="K103" s="127"/>
      <c r="L103" s="127"/>
      <c r="M103" s="127"/>
      <c r="N103" s="128"/>
      <c r="O103" s="127"/>
      <c r="P103" s="129"/>
      <c r="Q103" s="129"/>
      <c r="R103" s="127"/>
    </row>
    <row r="104" spans="1:18" s="33" customFormat="1">
      <c r="C104" s="125"/>
      <c r="G104" s="126"/>
      <c r="K104" s="127"/>
      <c r="L104" s="127"/>
      <c r="M104" s="127"/>
      <c r="N104" s="128"/>
      <c r="O104" s="127"/>
      <c r="P104" s="129"/>
      <c r="Q104" s="129"/>
      <c r="R104" s="127"/>
    </row>
    <row r="105" spans="1:18" s="33" customFormat="1">
      <c r="C105" s="125"/>
      <c r="G105" s="126"/>
      <c r="K105" s="127"/>
      <c r="L105" s="127"/>
      <c r="M105" s="127"/>
      <c r="N105" s="128"/>
      <c r="O105" s="127"/>
      <c r="P105" s="129"/>
      <c r="Q105" s="129"/>
      <c r="R105" s="127"/>
    </row>
    <row r="106" spans="1:18" s="33" customFormat="1">
      <c r="C106" s="125"/>
      <c r="G106" s="126"/>
      <c r="H106" s="131"/>
      <c r="K106" s="127"/>
      <c r="L106" s="127"/>
      <c r="M106" s="127"/>
      <c r="N106" s="128"/>
      <c r="O106" s="127"/>
      <c r="P106" s="129"/>
      <c r="Q106" s="129"/>
      <c r="R106" s="127"/>
    </row>
    <row r="107" spans="1:18" s="33" customFormat="1">
      <c r="C107" s="125"/>
      <c r="G107" s="126"/>
      <c r="H107" s="132"/>
      <c r="K107" s="127"/>
      <c r="L107" s="127"/>
      <c r="M107" s="127"/>
      <c r="N107" s="128"/>
      <c r="O107" s="127"/>
      <c r="P107" s="129"/>
      <c r="Q107" s="129"/>
      <c r="R107" s="127"/>
    </row>
    <row r="108" spans="1:18" s="33" customFormat="1">
      <c r="C108" s="125"/>
      <c r="G108" s="126"/>
      <c r="H108" s="133"/>
      <c r="K108" s="127"/>
      <c r="L108" s="127"/>
      <c r="M108" s="127"/>
      <c r="N108" s="128"/>
      <c r="O108" s="127"/>
      <c r="P108" s="129"/>
      <c r="Q108" s="129"/>
      <c r="R108" s="127"/>
    </row>
    <row r="109" spans="1:18" s="33" customFormat="1">
      <c r="C109" s="125"/>
      <c r="G109" s="126"/>
      <c r="H109" s="133"/>
      <c r="K109" s="127"/>
      <c r="L109" s="127"/>
      <c r="M109" s="127"/>
      <c r="N109" s="128"/>
      <c r="O109" s="127"/>
      <c r="P109" s="129"/>
      <c r="Q109" s="129"/>
      <c r="R109" s="127"/>
    </row>
    <row r="110" spans="1:18" s="33" customFormat="1">
      <c r="C110" s="125"/>
      <c r="G110" s="126"/>
      <c r="I110" s="134"/>
      <c r="K110" s="127"/>
      <c r="L110" s="127"/>
      <c r="M110" s="127"/>
      <c r="N110" s="128"/>
      <c r="O110" s="127"/>
      <c r="P110" s="129"/>
      <c r="Q110" s="129"/>
      <c r="R110" s="127"/>
    </row>
    <row r="111" spans="1:18" s="33" customFormat="1">
      <c r="C111" s="125"/>
      <c r="G111" s="126"/>
      <c r="I111" s="132"/>
      <c r="K111" s="127"/>
      <c r="L111" s="127"/>
      <c r="M111" s="127"/>
      <c r="N111" s="128"/>
      <c r="O111" s="127"/>
      <c r="P111" s="129"/>
      <c r="Q111" s="129"/>
      <c r="R111" s="127"/>
    </row>
    <row r="112" spans="1:18" s="33" customFormat="1">
      <c r="C112" s="125"/>
      <c r="G112" s="126"/>
      <c r="I112" s="135"/>
      <c r="K112" s="127"/>
      <c r="L112" s="127"/>
      <c r="M112" s="127"/>
      <c r="N112" s="128"/>
      <c r="O112" s="127"/>
      <c r="P112" s="129"/>
      <c r="Q112" s="129"/>
      <c r="R112" s="127"/>
    </row>
    <row r="113" spans="3:18" s="33" customFormat="1">
      <c r="C113" s="125"/>
      <c r="G113" s="126"/>
      <c r="I113" s="135"/>
      <c r="K113" s="127"/>
      <c r="L113" s="127"/>
      <c r="M113" s="127"/>
      <c r="N113" s="128"/>
      <c r="O113" s="127"/>
      <c r="P113" s="129"/>
      <c r="Q113" s="129"/>
      <c r="R113" s="127"/>
    </row>
    <row r="114" spans="3:18" s="33" customFormat="1">
      <c r="C114" s="125"/>
      <c r="G114" s="126"/>
      <c r="K114" s="127"/>
      <c r="L114" s="127"/>
      <c r="M114" s="127"/>
      <c r="N114" s="128"/>
      <c r="O114" s="127"/>
      <c r="P114" s="129"/>
      <c r="Q114" s="129"/>
      <c r="R114" s="127"/>
    </row>
    <row r="115" spans="3:18" s="33" customFormat="1">
      <c r="C115" s="125"/>
      <c r="G115" s="126"/>
      <c r="K115" s="127"/>
      <c r="L115" s="127"/>
      <c r="M115" s="127"/>
      <c r="N115" s="128"/>
      <c r="O115" s="127"/>
      <c r="P115" s="129"/>
      <c r="Q115" s="129"/>
      <c r="R115" s="127"/>
    </row>
    <row r="116" spans="3:18" s="33" customFormat="1">
      <c r="C116" s="125"/>
      <c r="G116" s="126"/>
      <c r="K116" s="127"/>
      <c r="L116" s="127"/>
      <c r="M116" s="127"/>
      <c r="N116" s="128"/>
      <c r="O116" s="127"/>
      <c r="P116" s="129"/>
      <c r="Q116" s="129"/>
      <c r="R116" s="127"/>
    </row>
    <row r="117" spans="3:18" s="33" customFormat="1">
      <c r="C117" s="125"/>
      <c r="G117" s="126"/>
      <c r="K117" s="127"/>
      <c r="L117" s="127"/>
      <c r="M117" s="127"/>
      <c r="N117" s="128"/>
      <c r="O117" s="127"/>
      <c r="P117" s="129"/>
      <c r="Q117" s="129"/>
      <c r="R117" s="127"/>
    </row>
    <row r="118" spans="3:18" s="33" customFormat="1">
      <c r="C118" s="125"/>
      <c r="G118" s="126"/>
      <c r="K118" s="127"/>
      <c r="L118" s="127"/>
      <c r="M118" s="127"/>
      <c r="N118" s="128"/>
      <c r="O118" s="127"/>
      <c r="P118" s="129"/>
      <c r="Q118" s="129"/>
      <c r="R118" s="127"/>
    </row>
    <row r="119" spans="3:18" s="33" customFormat="1">
      <c r="C119" s="125"/>
      <c r="G119" s="126"/>
      <c r="K119" s="127"/>
      <c r="L119" s="127"/>
      <c r="M119" s="127"/>
      <c r="N119" s="128"/>
      <c r="O119" s="127"/>
      <c r="P119" s="129"/>
      <c r="Q119" s="129"/>
      <c r="R119" s="127"/>
    </row>
    <row r="120" spans="3:18" s="33" customFormat="1">
      <c r="C120" s="125"/>
      <c r="G120" s="126"/>
      <c r="K120" s="127"/>
      <c r="L120" s="127"/>
      <c r="M120" s="127"/>
      <c r="N120" s="128"/>
      <c r="O120" s="127"/>
      <c r="P120" s="129"/>
      <c r="Q120" s="129"/>
      <c r="R120" s="127"/>
    </row>
    <row r="121" spans="3:18" s="33" customFormat="1">
      <c r="C121" s="125"/>
      <c r="G121" s="126"/>
      <c r="K121" s="127"/>
      <c r="L121" s="127"/>
      <c r="M121" s="127"/>
      <c r="N121" s="128"/>
      <c r="O121" s="127"/>
      <c r="P121" s="129"/>
      <c r="Q121" s="129"/>
      <c r="R121" s="127"/>
    </row>
    <row r="122" spans="3:18" s="33" customFormat="1">
      <c r="C122" s="125"/>
      <c r="G122" s="126"/>
      <c r="K122" s="127"/>
      <c r="L122" s="127"/>
      <c r="M122" s="127"/>
      <c r="N122" s="128"/>
      <c r="O122" s="127"/>
      <c r="P122" s="129"/>
      <c r="Q122" s="129"/>
      <c r="R122" s="127"/>
    </row>
    <row r="123" spans="3:18" s="33" customFormat="1">
      <c r="C123" s="125"/>
      <c r="G123" s="126"/>
      <c r="K123" s="127"/>
      <c r="L123" s="127"/>
      <c r="M123" s="127"/>
      <c r="N123" s="128"/>
      <c r="O123" s="127"/>
      <c r="P123" s="129"/>
      <c r="Q123" s="129"/>
      <c r="R123" s="127"/>
    </row>
    <row r="124" spans="3:18" s="33" customFormat="1">
      <c r="C124" s="125"/>
      <c r="G124" s="126"/>
      <c r="K124" s="127"/>
      <c r="L124" s="127"/>
      <c r="M124" s="127"/>
      <c r="N124" s="128"/>
      <c r="O124" s="127"/>
      <c r="P124" s="129"/>
      <c r="Q124" s="129"/>
      <c r="R124" s="127"/>
    </row>
    <row r="125" spans="3:18" s="33" customFormat="1">
      <c r="C125" s="125"/>
      <c r="G125" s="126"/>
      <c r="K125" s="127"/>
      <c r="L125" s="127"/>
      <c r="M125" s="127"/>
      <c r="N125" s="128"/>
      <c r="O125" s="127"/>
      <c r="P125" s="129"/>
      <c r="Q125" s="129"/>
      <c r="R125" s="127"/>
    </row>
    <row r="126" spans="3:18" s="33" customFormat="1">
      <c r="C126" s="125"/>
      <c r="G126" s="126"/>
      <c r="K126" s="127"/>
      <c r="L126" s="127"/>
      <c r="M126" s="127"/>
      <c r="N126" s="128"/>
      <c r="O126" s="127"/>
      <c r="P126" s="129"/>
      <c r="Q126" s="129"/>
      <c r="R126" s="127"/>
    </row>
    <row r="127" spans="3:18" s="33" customFormat="1">
      <c r="C127" s="125"/>
      <c r="G127" s="126"/>
      <c r="K127" s="127"/>
      <c r="L127" s="127"/>
      <c r="M127" s="127"/>
      <c r="N127" s="128"/>
      <c r="O127" s="127"/>
      <c r="P127" s="129"/>
      <c r="Q127" s="129"/>
      <c r="R127" s="127"/>
    </row>
    <row r="128" spans="3:18" s="33" customFormat="1">
      <c r="C128" s="125"/>
      <c r="G128" s="126"/>
      <c r="K128" s="127"/>
      <c r="L128" s="127"/>
      <c r="M128" s="127"/>
      <c r="N128" s="128"/>
      <c r="O128" s="127"/>
      <c r="P128" s="129"/>
      <c r="Q128" s="129"/>
      <c r="R128" s="127"/>
    </row>
    <row r="129" spans="3:18" s="33" customFormat="1">
      <c r="C129" s="125"/>
      <c r="G129" s="126"/>
      <c r="K129" s="127"/>
      <c r="L129" s="127"/>
      <c r="M129" s="127"/>
      <c r="N129" s="128"/>
      <c r="O129" s="127"/>
      <c r="P129" s="129"/>
      <c r="Q129" s="129"/>
      <c r="R129" s="127"/>
    </row>
    <row r="130" spans="3:18" s="33" customFormat="1">
      <c r="C130" s="125"/>
      <c r="G130" s="126"/>
      <c r="K130" s="127"/>
      <c r="L130" s="127"/>
      <c r="M130" s="127"/>
      <c r="N130" s="128"/>
      <c r="O130" s="127"/>
      <c r="P130" s="129"/>
      <c r="Q130" s="129"/>
      <c r="R130" s="127"/>
    </row>
    <row r="131" spans="3:18" s="33" customFormat="1">
      <c r="C131" s="125"/>
      <c r="G131" s="126"/>
      <c r="K131" s="127"/>
      <c r="L131" s="127"/>
      <c r="M131" s="127"/>
      <c r="N131" s="128"/>
      <c r="O131" s="127"/>
      <c r="P131" s="129"/>
      <c r="Q131" s="129"/>
      <c r="R131" s="127"/>
    </row>
    <row r="132" spans="3:18" s="33" customFormat="1">
      <c r="C132" s="125"/>
      <c r="G132" s="126"/>
      <c r="K132" s="127"/>
      <c r="L132" s="127"/>
      <c r="M132" s="127"/>
      <c r="N132" s="128"/>
      <c r="O132" s="127"/>
      <c r="P132" s="129"/>
      <c r="Q132" s="129"/>
      <c r="R132" s="127"/>
    </row>
    <row r="133" spans="3:18" s="33" customFormat="1">
      <c r="C133" s="125"/>
      <c r="G133" s="126"/>
      <c r="K133" s="127"/>
      <c r="L133" s="127"/>
      <c r="M133" s="127"/>
      <c r="N133" s="128"/>
      <c r="O133" s="127"/>
      <c r="P133" s="129"/>
      <c r="Q133" s="129"/>
      <c r="R133" s="127"/>
    </row>
    <row r="134" spans="3:18" s="33" customFormat="1">
      <c r="C134" s="125"/>
      <c r="G134" s="126"/>
      <c r="K134" s="127"/>
      <c r="L134" s="127"/>
      <c r="M134" s="127"/>
      <c r="N134" s="128"/>
      <c r="O134" s="127"/>
      <c r="P134" s="129"/>
      <c r="Q134" s="129"/>
      <c r="R134" s="127"/>
    </row>
    <row r="135" spans="3:18" s="33" customFormat="1">
      <c r="C135" s="125"/>
      <c r="G135" s="126"/>
      <c r="K135" s="127"/>
      <c r="L135" s="127"/>
      <c r="M135" s="127"/>
      <c r="N135" s="128"/>
      <c r="O135" s="127"/>
      <c r="P135" s="129"/>
      <c r="Q135" s="129"/>
      <c r="R135" s="127"/>
    </row>
    <row r="136" spans="3:18" s="33" customFormat="1">
      <c r="C136" s="125"/>
      <c r="G136" s="126"/>
      <c r="K136" s="127"/>
      <c r="L136" s="127"/>
      <c r="M136" s="127"/>
      <c r="N136" s="128"/>
      <c r="O136" s="127"/>
      <c r="P136" s="129"/>
      <c r="Q136" s="129"/>
      <c r="R136" s="127"/>
    </row>
    <row r="137" spans="3:18" s="33" customFormat="1">
      <c r="C137" s="125"/>
      <c r="G137" s="126"/>
      <c r="K137" s="127"/>
      <c r="L137" s="127"/>
      <c r="M137" s="127"/>
      <c r="N137" s="128"/>
      <c r="O137" s="127"/>
      <c r="P137" s="129"/>
      <c r="Q137" s="129"/>
      <c r="R137" s="127"/>
    </row>
    <row r="138" spans="3:18" s="33" customFormat="1">
      <c r="C138" s="125"/>
      <c r="G138" s="126"/>
      <c r="K138" s="127"/>
      <c r="L138" s="127"/>
      <c r="M138" s="127"/>
      <c r="N138" s="128"/>
      <c r="O138" s="127"/>
      <c r="P138" s="129"/>
      <c r="Q138" s="129"/>
      <c r="R138" s="127"/>
    </row>
    <row r="139" spans="3:18" s="33" customFormat="1">
      <c r="C139" s="125"/>
      <c r="G139" s="126"/>
      <c r="K139" s="127"/>
      <c r="L139" s="127"/>
      <c r="M139" s="127"/>
      <c r="N139" s="128"/>
      <c r="O139" s="127"/>
      <c r="P139" s="129"/>
      <c r="Q139" s="129"/>
      <c r="R139" s="127"/>
    </row>
    <row r="140" spans="3:18" s="33" customFormat="1">
      <c r="C140" s="125"/>
      <c r="G140" s="126"/>
      <c r="K140" s="127"/>
      <c r="L140" s="127"/>
      <c r="M140" s="127"/>
      <c r="N140" s="128"/>
      <c r="O140" s="127"/>
      <c r="P140" s="129"/>
      <c r="Q140" s="129"/>
      <c r="R140" s="127"/>
    </row>
    <row r="141" spans="3:18" s="33" customFormat="1">
      <c r="C141" s="125"/>
      <c r="G141" s="126"/>
      <c r="K141" s="127"/>
      <c r="L141" s="127"/>
      <c r="M141" s="127"/>
      <c r="N141" s="128"/>
      <c r="O141" s="127"/>
      <c r="P141" s="129"/>
      <c r="Q141" s="129"/>
      <c r="R141" s="127"/>
    </row>
    <row r="142" spans="3:18" s="33" customFormat="1">
      <c r="C142" s="125"/>
      <c r="G142" s="126"/>
      <c r="K142" s="127"/>
      <c r="L142" s="127"/>
      <c r="M142" s="127"/>
      <c r="N142" s="128"/>
      <c r="O142" s="127"/>
      <c r="P142" s="129"/>
      <c r="Q142" s="129"/>
      <c r="R142" s="127"/>
    </row>
    <row r="143" spans="3:18" s="33" customFormat="1">
      <c r="C143" s="125"/>
      <c r="G143" s="126"/>
      <c r="K143" s="127"/>
      <c r="L143" s="127"/>
      <c r="M143" s="127"/>
      <c r="N143" s="128"/>
      <c r="O143" s="127"/>
      <c r="P143" s="129"/>
      <c r="Q143" s="129"/>
      <c r="R143" s="127"/>
    </row>
    <row r="144" spans="3:18" s="33" customFormat="1">
      <c r="C144" s="125"/>
      <c r="G144" s="126"/>
      <c r="K144" s="127"/>
      <c r="L144" s="127"/>
      <c r="M144" s="127"/>
      <c r="N144" s="128"/>
      <c r="O144" s="127"/>
      <c r="P144" s="129"/>
      <c r="Q144" s="129"/>
      <c r="R144" s="127"/>
    </row>
    <row r="145" spans="3:18" s="33" customFormat="1">
      <c r="C145" s="125"/>
      <c r="G145" s="126"/>
      <c r="K145" s="127"/>
      <c r="L145" s="127"/>
      <c r="M145" s="127"/>
      <c r="N145" s="128"/>
      <c r="O145" s="127"/>
      <c r="P145" s="129"/>
      <c r="Q145" s="129"/>
      <c r="R145" s="127"/>
    </row>
    <row r="146" spans="3:18" s="33" customFormat="1">
      <c r="C146" s="125"/>
      <c r="G146" s="126"/>
      <c r="K146" s="127"/>
      <c r="L146" s="127"/>
      <c r="M146" s="127"/>
      <c r="N146" s="128"/>
      <c r="O146" s="127"/>
      <c r="P146" s="129"/>
      <c r="Q146" s="129"/>
      <c r="R146" s="127"/>
    </row>
    <row r="147" spans="3:18" s="33" customFormat="1">
      <c r="C147" s="125"/>
      <c r="G147" s="126"/>
      <c r="K147" s="127"/>
      <c r="L147" s="127"/>
      <c r="M147" s="127"/>
      <c r="N147" s="128"/>
      <c r="O147" s="127"/>
      <c r="P147" s="129"/>
      <c r="Q147" s="129"/>
      <c r="R147" s="127"/>
    </row>
    <row r="148" spans="3:18" s="33" customFormat="1">
      <c r="C148" s="125"/>
      <c r="G148" s="126"/>
      <c r="K148" s="127"/>
      <c r="L148" s="127"/>
      <c r="M148" s="127"/>
      <c r="N148" s="128"/>
      <c r="O148" s="127"/>
      <c r="P148" s="129"/>
      <c r="Q148" s="129"/>
      <c r="R148" s="127"/>
    </row>
    <row r="149" spans="3:18" s="33" customFormat="1">
      <c r="C149" s="125"/>
      <c r="G149" s="126"/>
      <c r="K149" s="127"/>
      <c r="L149" s="127"/>
      <c r="M149" s="127"/>
      <c r="N149" s="128"/>
      <c r="O149" s="127"/>
      <c r="P149" s="129"/>
      <c r="Q149" s="129"/>
      <c r="R149" s="127"/>
    </row>
    <row r="150" spans="3:18" s="33" customFormat="1">
      <c r="C150" s="125"/>
      <c r="G150" s="126"/>
      <c r="K150" s="127"/>
      <c r="L150" s="127"/>
      <c r="M150" s="127"/>
      <c r="N150" s="128"/>
      <c r="O150" s="127"/>
      <c r="P150" s="129"/>
      <c r="Q150" s="129"/>
      <c r="R150" s="127"/>
    </row>
    <row r="151" spans="3:18" s="33" customFormat="1">
      <c r="C151" s="125"/>
      <c r="G151" s="126"/>
      <c r="K151" s="127"/>
      <c r="L151" s="127"/>
      <c r="M151" s="127"/>
      <c r="N151" s="128"/>
      <c r="O151" s="127"/>
      <c r="P151" s="129"/>
      <c r="Q151" s="129"/>
      <c r="R151" s="127"/>
    </row>
    <row r="152" spans="3:18" s="33" customFormat="1">
      <c r="C152" s="125"/>
      <c r="G152" s="126"/>
      <c r="K152" s="127"/>
      <c r="L152" s="127"/>
      <c r="M152" s="127"/>
      <c r="N152" s="128"/>
      <c r="O152" s="127"/>
      <c r="P152" s="129"/>
      <c r="Q152" s="129"/>
      <c r="R152" s="127"/>
    </row>
    <row r="153" spans="3:18" s="33" customFormat="1">
      <c r="C153" s="125"/>
      <c r="G153" s="126"/>
      <c r="K153" s="127"/>
      <c r="L153" s="127"/>
      <c r="M153" s="127"/>
      <c r="N153" s="128"/>
      <c r="O153" s="127"/>
      <c r="P153" s="129"/>
      <c r="Q153" s="129"/>
      <c r="R153" s="127"/>
    </row>
    <row r="154" spans="3:18" s="33" customFormat="1">
      <c r="C154" s="125"/>
      <c r="G154" s="126"/>
      <c r="K154" s="127"/>
      <c r="L154" s="127"/>
      <c r="M154" s="127"/>
      <c r="N154" s="128"/>
      <c r="O154" s="127"/>
      <c r="P154" s="129"/>
      <c r="Q154" s="129"/>
      <c r="R154" s="127"/>
    </row>
    <row r="155" spans="3:18" s="33" customFormat="1">
      <c r="C155" s="125"/>
      <c r="G155" s="126"/>
      <c r="K155" s="127"/>
      <c r="L155" s="127"/>
      <c r="M155" s="127"/>
      <c r="N155" s="128"/>
      <c r="O155" s="127"/>
      <c r="P155" s="129"/>
      <c r="Q155" s="129"/>
      <c r="R155" s="127"/>
    </row>
    <row r="156" spans="3:18" s="33" customFormat="1">
      <c r="C156" s="125"/>
      <c r="G156" s="126"/>
      <c r="K156" s="127"/>
      <c r="L156" s="127"/>
      <c r="M156" s="127"/>
      <c r="N156" s="128"/>
      <c r="O156" s="127"/>
      <c r="P156" s="129"/>
      <c r="Q156" s="129"/>
      <c r="R156" s="127"/>
    </row>
    <row r="157" spans="3:18" s="33" customFormat="1">
      <c r="C157" s="125"/>
      <c r="G157" s="126"/>
      <c r="K157" s="127"/>
      <c r="L157" s="127"/>
      <c r="M157" s="127"/>
      <c r="N157" s="128"/>
      <c r="O157" s="127"/>
      <c r="P157" s="129"/>
      <c r="Q157" s="129"/>
      <c r="R157" s="127"/>
    </row>
    <row r="158" spans="3:18" s="33" customFormat="1">
      <c r="C158" s="125"/>
      <c r="G158" s="126"/>
      <c r="K158" s="127"/>
      <c r="L158" s="127"/>
      <c r="M158" s="127"/>
      <c r="N158" s="128"/>
      <c r="O158" s="127"/>
      <c r="P158" s="136"/>
      <c r="Q158" s="129"/>
      <c r="R158" s="127"/>
    </row>
    <row r="159" spans="3:18" s="33" customFormat="1">
      <c r="C159" s="125"/>
      <c r="G159" s="126"/>
      <c r="K159" s="127"/>
      <c r="L159" s="127"/>
      <c r="M159" s="127"/>
      <c r="N159" s="128"/>
      <c r="O159" s="127"/>
      <c r="P159" s="136"/>
      <c r="Q159" s="129"/>
      <c r="R159" s="127"/>
    </row>
    <row r="160" spans="3:18" s="33" customFormat="1">
      <c r="C160" s="125"/>
      <c r="G160" s="126"/>
      <c r="K160" s="127"/>
      <c r="L160" s="127"/>
      <c r="M160" s="127"/>
      <c r="N160" s="128"/>
      <c r="O160" s="127"/>
      <c r="P160" s="136"/>
      <c r="Q160" s="129"/>
      <c r="R160" s="127"/>
    </row>
    <row r="161" spans="3:18" s="33" customFormat="1">
      <c r="C161" s="125"/>
      <c r="G161" s="126"/>
      <c r="K161" s="127"/>
      <c r="L161" s="127"/>
      <c r="M161" s="127"/>
      <c r="N161" s="128"/>
      <c r="O161" s="127"/>
      <c r="P161" s="136"/>
      <c r="Q161" s="129"/>
      <c r="R161" s="127"/>
    </row>
    <row r="162" spans="3:18" s="33" customFormat="1">
      <c r="C162" s="125"/>
      <c r="G162" s="126"/>
      <c r="K162" s="127"/>
      <c r="L162" s="127"/>
      <c r="M162" s="127"/>
      <c r="N162" s="128"/>
      <c r="O162" s="127"/>
      <c r="P162" s="136"/>
      <c r="Q162" s="129"/>
      <c r="R162" s="127"/>
    </row>
    <row r="163" spans="3:18" s="33" customFormat="1">
      <c r="C163" s="125"/>
      <c r="G163" s="126"/>
      <c r="K163" s="127"/>
      <c r="L163" s="127"/>
      <c r="M163" s="127"/>
      <c r="N163" s="128"/>
      <c r="O163" s="127"/>
      <c r="P163" s="136"/>
      <c r="Q163" s="129"/>
      <c r="R163" s="127"/>
    </row>
    <row r="164" spans="3:18" s="33" customFormat="1">
      <c r="C164" s="125"/>
      <c r="G164" s="126"/>
      <c r="K164" s="127"/>
      <c r="L164" s="127"/>
      <c r="M164" s="127"/>
      <c r="N164" s="128"/>
      <c r="O164" s="127"/>
      <c r="P164" s="136"/>
      <c r="Q164" s="129"/>
      <c r="R164" s="127"/>
    </row>
    <row r="165" spans="3:18" s="33" customFormat="1">
      <c r="C165" s="125"/>
      <c r="G165" s="126"/>
      <c r="K165" s="127"/>
      <c r="L165" s="127"/>
      <c r="M165" s="127"/>
      <c r="N165" s="128"/>
      <c r="O165" s="127"/>
      <c r="P165" s="136"/>
      <c r="Q165" s="129"/>
      <c r="R165" s="127"/>
    </row>
    <row r="166" spans="3:18" s="33" customFormat="1">
      <c r="C166" s="125"/>
      <c r="G166" s="126"/>
      <c r="K166" s="127"/>
      <c r="L166" s="127"/>
      <c r="M166" s="127"/>
      <c r="N166" s="128"/>
      <c r="O166" s="127"/>
      <c r="P166" s="136"/>
      <c r="Q166" s="129"/>
      <c r="R166" s="127"/>
    </row>
    <row r="167" spans="3:18" s="33" customFormat="1">
      <c r="C167" s="125"/>
      <c r="G167" s="126"/>
      <c r="K167" s="127"/>
      <c r="L167" s="127"/>
      <c r="M167" s="127"/>
      <c r="N167" s="128"/>
      <c r="O167" s="127"/>
      <c r="P167" s="136"/>
      <c r="Q167" s="129"/>
      <c r="R167" s="127"/>
    </row>
    <row r="168" spans="3:18" s="33" customFormat="1">
      <c r="C168" s="125"/>
      <c r="G168" s="126"/>
      <c r="K168" s="127"/>
      <c r="L168" s="127"/>
      <c r="M168" s="127"/>
      <c r="N168" s="128"/>
      <c r="O168" s="127"/>
      <c r="P168" s="136"/>
      <c r="Q168" s="129"/>
      <c r="R168" s="127"/>
    </row>
    <row r="169" spans="3:18" s="33" customFormat="1">
      <c r="C169" s="125"/>
      <c r="G169" s="126"/>
      <c r="K169" s="127"/>
      <c r="L169" s="127"/>
      <c r="M169" s="127"/>
      <c r="N169" s="128"/>
      <c r="O169" s="127"/>
      <c r="P169" s="136"/>
      <c r="Q169" s="129"/>
      <c r="R169" s="127"/>
    </row>
    <row r="170" spans="3:18" s="33" customFormat="1">
      <c r="C170" s="125"/>
      <c r="G170" s="126"/>
      <c r="K170" s="127"/>
      <c r="L170" s="127"/>
      <c r="M170" s="127"/>
      <c r="N170" s="128"/>
      <c r="O170" s="127"/>
      <c r="P170" s="136"/>
      <c r="Q170" s="129"/>
      <c r="R170" s="127"/>
    </row>
    <row r="171" spans="3:18" s="33" customFormat="1">
      <c r="C171" s="125"/>
      <c r="G171" s="126"/>
      <c r="K171" s="127"/>
      <c r="L171" s="127"/>
      <c r="M171" s="127"/>
      <c r="N171" s="128"/>
      <c r="O171" s="127"/>
      <c r="P171" s="136"/>
      <c r="Q171" s="129"/>
      <c r="R171" s="127"/>
    </row>
    <row r="172" spans="3:18" s="33" customFormat="1">
      <c r="C172" s="125"/>
      <c r="G172" s="126"/>
      <c r="K172" s="127"/>
      <c r="L172" s="127"/>
      <c r="M172" s="127"/>
      <c r="N172" s="128"/>
      <c r="O172" s="127"/>
      <c r="P172" s="136"/>
      <c r="Q172" s="129"/>
      <c r="R172" s="127"/>
    </row>
    <row r="173" spans="3:18" s="33" customFormat="1">
      <c r="C173" s="125"/>
      <c r="G173" s="126"/>
      <c r="K173" s="127"/>
      <c r="L173" s="127"/>
      <c r="M173" s="127"/>
      <c r="N173" s="128"/>
      <c r="O173" s="127"/>
      <c r="P173" s="136"/>
      <c r="Q173" s="129"/>
      <c r="R173" s="127"/>
    </row>
    <row r="174" spans="3:18" s="33" customFormat="1">
      <c r="C174" s="125"/>
      <c r="G174" s="126"/>
      <c r="K174" s="127"/>
      <c r="L174" s="127"/>
      <c r="M174" s="127"/>
      <c r="N174" s="128"/>
      <c r="O174" s="127"/>
      <c r="P174" s="136"/>
      <c r="Q174" s="129"/>
      <c r="R174" s="127"/>
    </row>
    <row r="175" spans="3:18" s="33" customFormat="1">
      <c r="C175" s="125"/>
      <c r="G175" s="126"/>
      <c r="K175" s="127"/>
      <c r="L175" s="127"/>
      <c r="M175" s="127"/>
      <c r="N175" s="128"/>
      <c r="O175" s="127"/>
      <c r="P175" s="136"/>
      <c r="Q175" s="129"/>
      <c r="R175" s="127"/>
    </row>
    <row r="176" spans="3:18" s="33" customFormat="1">
      <c r="C176" s="125"/>
      <c r="G176" s="126"/>
      <c r="K176" s="127"/>
      <c r="L176" s="127"/>
      <c r="M176" s="127"/>
      <c r="N176" s="128"/>
      <c r="O176" s="127"/>
      <c r="P176" s="136"/>
      <c r="Q176" s="129"/>
      <c r="R176" s="127"/>
    </row>
    <row r="177" spans="3:18" s="33" customFormat="1">
      <c r="C177" s="125"/>
      <c r="G177" s="126"/>
      <c r="K177" s="127"/>
      <c r="L177" s="127"/>
      <c r="M177" s="127"/>
      <c r="N177" s="128"/>
      <c r="O177" s="127"/>
      <c r="P177" s="136"/>
      <c r="Q177" s="129"/>
      <c r="R177" s="127"/>
    </row>
    <row r="178" spans="3:18" s="33" customFormat="1">
      <c r="C178" s="125"/>
      <c r="G178" s="126"/>
      <c r="K178" s="127"/>
      <c r="L178" s="127"/>
      <c r="M178" s="127"/>
      <c r="N178" s="128"/>
      <c r="O178" s="127"/>
      <c r="P178" s="136"/>
      <c r="Q178" s="129"/>
      <c r="R178" s="127"/>
    </row>
    <row r="179" spans="3:18" s="33" customFormat="1">
      <c r="C179" s="125"/>
      <c r="G179" s="126"/>
      <c r="K179" s="127"/>
      <c r="L179" s="127"/>
      <c r="M179" s="127"/>
      <c r="N179" s="128"/>
      <c r="O179" s="127"/>
      <c r="P179" s="136"/>
      <c r="Q179" s="129"/>
      <c r="R179" s="127"/>
    </row>
    <row r="180" spans="3:18" s="33" customFormat="1">
      <c r="C180" s="125"/>
      <c r="G180" s="126"/>
      <c r="K180" s="127"/>
      <c r="L180" s="127"/>
      <c r="M180" s="127"/>
      <c r="N180" s="128"/>
      <c r="O180" s="127"/>
      <c r="P180" s="136"/>
      <c r="Q180" s="129"/>
      <c r="R180" s="127"/>
    </row>
    <row r="181" spans="3:18" s="33" customFormat="1">
      <c r="C181" s="125"/>
      <c r="G181" s="126"/>
      <c r="K181" s="127"/>
      <c r="L181" s="127"/>
      <c r="M181" s="127"/>
      <c r="N181" s="128"/>
      <c r="O181" s="127"/>
      <c r="P181" s="136"/>
      <c r="Q181" s="129"/>
      <c r="R181" s="127"/>
    </row>
    <row r="182" spans="3:18" s="33" customFormat="1">
      <c r="C182" s="125"/>
      <c r="G182" s="126"/>
      <c r="K182" s="127"/>
      <c r="L182" s="127"/>
      <c r="M182" s="127"/>
      <c r="N182" s="128"/>
      <c r="O182" s="127"/>
      <c r="P182" s="136"/>
      <c r="Q182" s="129"/>
      <c r="R182" s="127"/>
    </row>
    <row r="183" spans="3:18" s="33" customFormat="1">
      <c r="C183" s="125"/>
      <c r="G183" s="126"/>
      <c r="K183" s="127"/>
      <c r="L183" s="127"/>
      <c r="M183" s="127"/>
      <c r="N183" s="128"/>
      <c r="O183" s="127"/>
      <c r="P183" s="136"/>
      <c r="Q183" s="129"/>
      <c r="R183" s="127"/>
    </row>
    <row r="184" spans="3:18" s="33" customFormat="1">
      <c r="C184" s="125"/>
      <c r="G184" s="126"/>
      <c r="K184" s="127"/>
      <c r="L184" s="127"/>
      <c r="M184" s="127"/>
      <c r="N184" s="128"/>
      <c r="O184" s="127"/>
      <c r="P184" s="136"/>
      <c r="Q184" s="129"/>
      <c r="R184" s="127"/>
    </row>
    <row r="185" spans="3:18" s="33" customFormat="1">
      <c r="C185" s="125"/>
      <c r="G185" s="126"/>
      <c r="K185" s="127"/>
      <c r="L185" s="127"/>
      <c r="M185" s="127"/>
      <c r="N185" s="128"/>
      <c r="O185" s="127"/>
      <c r="P185" s="136"/>
      <c r="Q185" s="129"/>
      <c r="R185" s="127"/>
    </row>
    <row r="186" spans="3:18" s="33" customFormat="1">
      <c r="C186" s="125"/>
      <c r="G186" s="126"/>
      <c r="K186" s="127"/>
      <c r="L186" s="127"/>
      <c r="M186" s="127"/>
      <c r="N186" s="128"/>
      <c r="O186" s="127"/>
      <c r="P186" s="136"/>
      <c r="Q186" s="129"/>
      <c r="R186" s="127"/>
    </row>
    <row r="187" spans="3:18" s="33" customFormat="1">
      <c r="C187" s="125"/>
      <c r="G187" s="126"/>
      <c r="K187" s="127"/>
      <c r="L187" s="127"/>
      <c r="M187" s="127"/>
      <c r="N187" s="128"/>
      <c r="O187" s="127"/>
      <c r="P187" s="136"/>
      <c r="Q187" s="129"/>
      <c r="R187" s="127"/>
    </row>
    <row r="188" spans="3:18" s="33" customFormat="1">
      <c r="C188" s="125"/>
      <c r="G188" s="126"/>
      <c r="K188" s="127"/>
      <c r="L188" s="127"/>
      <c r="M188" s="127"/>
      <c r="N188" s="128"/>
      <c r="O188" s="127"/>
      <c r="P188" s="136"/>
      <c r="Q188" s="129"/>
      <c r="R188" s="127"/>
    </row>
    <row r="189" spans="3:18" s="33" customFormat="1">
      <c r="C189" s="125"/>
      <c r="G189" s="126"/>
      <c r="K189" s="127"/>
      <c r="L189" s="127"/>
      <c r="M189" s="127"/>
      <c r="N189" s="128"/>
      <c r="O189" s="127"/>
      <c r="P189" s="136"/>
      <c r="Q189" s="129"/>
      <c r="R189" s="127"/>
    </row>
    <row r="190" spans="3:18" s="33" customFormat="1">
      <c r="C190" s="125"/>
      <c r="G190" s="126"/>
      <c r="K190" s="127"/>
      <c r="L190" s="127"/>
      <c r="M190" s="127"/>
      <c r="N190" s="128"/>
      <c r="O190" s="127"/>
      <c r="P190" s="136"/>
      <c r="Q190" s="129"/>
      <c r="R190" s="127"/>
    </row>
    <row r="191" spans="3:18" s="33" customFormat="1">
      <c r="C191" s="125"/>
      <c r="G191" s="126"/>
      <c r="K191" s="127"/>
      <c r="L191" s="127"/>
      <c r="M191" s="127"/>
      <c r="N191" s="128"/>
      <c r="O191" s="127"/>
      <c r="P191" s="136"/>
      <c r="Q191" s="129"/>
      <c r="R191" s="127"/>
    </row>
    <row r="192" spans="3:18" s="33" customFormat="1">
      <c r="C192" s="125"/>
      <c r="G192" s="126"/>
      <c r="K192" s="127"/>
      <c r="L192" s="127"/>
      <c r="M192" s="127"/>
      <c r="N192" s="128"/>
      <c r="O192" s="127"/>
      <c r="P192" s="136"/>
      <c r="Q192" s="129"/>
      <c r="R192" s="127"/>
    </row>
    <row r="193" spans="3:18" s="33" customFormat="1">
      <c r="C193" s="125"/>
      <c r="G193" s="126"/>
      <c r="K193" s="127"/>
      <c r="L193" s="127"/>
      <c r="M193" s="127"/>
      <c r="N193" s="128"/>
      <c r="O193" s="127"/>
      <c r="P193" s="136"/>
      <c r="Q193" s="129"/>
      <c r="R193" s="127"/>
    </row>
    <row r="194" spans="3:18" s="33" customFormat="1">
      <c r="C194" s="125"/>
      <c r="G194" s="126"/>
      <c r="K194" s="127"/>
      <c r="L194" s="127"/>
      <c r="M194" s="127"/>
      <c r="N194" s="128"/>
      <c r="O194" s="127"/>
      <c r="P194" s="136"/>
      <c r="Q194" s="129"/>
      <c r="R194" s="127"/>
    </row>
    <row r="195" spans="3:18" s="33" customFormat="1">
      <c r="C195" s="125"/>
      <c r="G195" s="126"/>
      <c r="K195" s="127"/>
      <c r="L195" s="127"/>
      <c r="M195" s="127"/>
      <c r="N195" s="128"/>
      <c r="O195" s="127"/>
      <c r="P195" s="136"/>
      <c r="Q195" s="129"/>
      <c r="R195" s="127"/>
    </row>
    <row r="196" spans="3:18" s="33" customFormat="1">
      <c r="C196" s="125"/>
      <c r="G196" s="126"/>
      <c r="K196" s="127"/>
      <c r="L196" s="127"/>
      <c r="M196" s="127"/>
      <c r="N196" s="128"/>
      <c r="O196" s="127"/>
      <c r="P196" s="136"/>
      <c r="Q196" s="129"/>
      <c r="R196" s="127"/>
    </row>
    <row r="197" spans="3:18" s="33" customFormat="1">
      <c r="C197" s="125"/>
      <c r="G197" s="126"/>
      <c r="K197" s="127"/>
      <c r="L197" s="127"/>
      <c r="M197" s="127"/>
      <c r="N197" s="128"/>
      <c r="O197" s="127"/>
      <c r="P197" s="136"/>
      <c r="Q197" s="129"/>
      <c r="R197" s="127"/>
    </row>
    <row r="198" spans="3:18" s="33" customFormat="1">
      <c r="C198" s="125"/>
      <c r="G198" s="126"/>
      <c r="K198" s="127"/>
      <c r="L198" s="127"/>
      <c r="M198" s="127"/>
      <c r="N198" s="128"/>
      <c r="O198" s="127"/>
      <c r="P198" s="136"/>
      <c r="Q198" s="129"/>
      <c r="R198" s="127"/>
    </row>
    <row r="199" spans="3:18" s="33" customFormat="1">
      <c r="C199" s="125"/>
      <c r="G199" s="126"/>
      <c r="K199" s="127"/>
      <c r="L199" s="127"/>
      <c r="M199" s="127"/>
      <c r="N199" s="128"/>
      <c r="O199" s="127"/>
      <c r="P199" s="136"/>
      <c r="Q199" s="129"/>
      <c r="R199" s="127"/>
    </row>
    <row r="200" spans="3:18" s="33" customFormat="1">
      <c r="C200" s="125"/>
      <c r="G200" s="126"/>
      <c r="K200" s="127"/>
      <c r="L200" s="127"/>
      <c r="M200" s="127"/>
      <c r="N200" s="128"/>
      <c r="O200" s="127"/>
      <c r="P200" s="136"/>
      <c r="Q200" s="129"/>
      <c r="R200" s="127"/>
    </row>
    <row r="201" spans="3:18" s="33" customFormat="1">
      <c r="C201" s="125"/>
      <c r="G201" s="126"/>
      <c r="K201" s="127"/>
      <c r="L201" s="127"/>
      <c r="M201" s="127"/>
      <c r="N201" s="128"/>
      <c r="O201" s="127"/>
      <c r="P201" s="136"/>
      <c r="Q201" s="129"/>
      <c r="R201" s="127"/>
    </row>
    <row r="202" spans="3:18" s="33" customFormat="1">
      <c r="C202" s="125"/>
      <c r="G202" s="126"/>
      <c r="K202" s="127"/>
      <c r="L202" s="127"/>
      <c r="M202" s="127"/>
      <c r="N202" s="128"/>
      <c r="O202" s="127"/>
      <c r="P202" s="136"/>
      <c r="Q202" s="129"/>
      <c r="R202" s="127"/>
    </row>
    <row r="203" spans="3:18" s="33" customFormat="1">
      <c r="C203" s="125"/>
      <c r="G203" s="126"/>
      <c r="K203" s="127"/>
      <c r="L203" s="127"/>
      <c r="M203" s="127"/>
      <c r="N203" s="128"/>
      <c r="O203" s="127"/>
      <c r="P203" s="136"/>
      <c r="Q203" s="129"/>
      <c r="R203" s="127"/>
    </row>
    <row r="204" spans="3:18" s="33" customFormat="1">
      <c r="C204" s="125"/>
      <c r="G204" s="126"/>
      <c r="K204" s="127"/>
      <c r="L204" s="127"/>
      <c r="M204" s="127"/>
      <c r="N204" s="128"/>
      <c r="O204" s="127"/>
      <c r="P204" s="136"/>
      <c r="Q204" s="129"/>
      <c r="R204" s="127"/>
    </row>
    <row r="205" spans="3:18" s="33" customFormat="1">
      <c r="C205" s="125"/>
      <c r="G205" s="126"/>
      <c r="K205" s="127"/>
      <c r="L205" s="127"/>
      <c r="M205" s="127"/>
      <c r="N205" s="128"/>
      <c r="O205" s="127"/>
      <c r="P205" s="136"/>
      <c r="Q205" s="129"/>
      <c r="R205" s="127"/>
    </row>
    <row r="206" spans="3:18" s="33" customFormat="1">
      <c r="C206" s="125"/>
      <c r="G206" s="126"/>
      <c r="K206" s="127"/>
      <c r="L206" s="127"/>
      <c r="M206" s="127"/>
      <c r="N206" s="128"/>
      <c r="O206" s="127"/>
      <c r="P206" s="136"/>
      <c r="Q206" s="129"/>
      <c r="R206" s="127"/>
    </row>
    <row r="207" spans="3:18" s="33" customFormat="1">
      <c r="C207" s="125"/>
      <c r="G207" s="126"/>
      <c r="K207" s="127"/>
      <c r="L207" s="127"/>
      <c r="M207" s="127"/>
      <c r="N207" s="128"/>
      <c r="O207" s="127"/>
      <c r="P207" s="136"/>
      <c r="Q207" s="129"/>
      <c r="R207" s="127"/>
    </row>
    <row r="208" spans="3:18" s="33" customFormat="1">
      <c r="C208" s="125"/>
      <c r="G208" s="126"/>
      <c r="K208" s="127"/>
      <c r="L208" s="127"/>
      <c r="M208" s="127"/>
      <c r="N208" s="128"/>
      <c r="O208" s="127"/>
      <c r="P208" s="136"/>
      <c r="Q208" s="129"/>
      <c r="R208" s="127"/>
    </row>
    <row r="209" spans="3:18" s="33" customFormat="1">
      <c r="C209" s="125"/>
      <c r="G209" s="126"/>
      <c r="K209" s="127"/>
      <c r="L209" s="127"/>
      <c r="M209" s="127"/>
      <c r="N209" s="128"/>
      <c r="O209" s="127"/>
      <c r="P209" s="136"/>
      <c r="Q209" s="129"/>
      <c r="R209" s="127"/>
    </row>
    <row r="210" spans="3:18" s="33" customFormat="1">
      <c r="C210" s="125"/>
      <c r="G210" s="126"/>
      <c r="K210" s="127"/>
      <c r="L210" s="127"/>
      <c r="M210" s="127"/>
      <c r="N210" s="128"/>
      <c r="O210" s="127"/>
      <c r="P210" s="136"/>
      <c r="Q210" s="129"/>
      <c r="R210" s="127"/>
    </row>
    <row r="211" spans="3:18" s="33" customFormat="1">
      <c r="C211" s="125"/>
      <c r="G211" s="126"/>
      <c r="K211" s="127"/>
      <c r="L211" s="127"/>
      <c r="M211" s="127"/>
      <c r="N211" s="128"/>
      <c r="O211" s="127"/>
      <c r="P211" s="136"/>
      <c r="Q211" s="129"/>
      <c r="R211" s="127"/>
    </row>
    <row r="212" spans="3:18" s="33" customFormat="1">
      <c r="C212" s="125"/>
      <c r="G212" s="126"/>
      <c r="K212" s="127"/>
      <c r="L212" s="127"/>
      <c r="M212" s="127"/>
      <c r="N212" s="128"/>
      <c r="O212" s="127"/>
      <c r="P212" s="136"/>
      <c r="Q212" s="129"/>
      <c r="R212" s="127"/>
    </row>
    <row r="213" spans="3:18" s="33" customFormat="1">
      <c r="C213" s="125"/>
      <c r="G213" s="126"/>
      <c r="K213" s="127"/>
      <c r="L213" s="127"/>
      <c r="M213" s="127"/>
      <c r="N213" s="128"/>
      <c r="O213" s="127"/>
      <c r="P213" s="136"/>
      <c r="Q213" s="129"/>
      <c r="R213" s="127"/>
    </row>
    <row r="214" spans="3:18" s="33" customFormat="1">
      <c r="C214" s="125"/>
      <c r="G214" s="126"/>
      <c r="K214" s="127"/>
      <c r="L214" s="127"/>
      <c r="M214" s="127"/>
      <c r="N214" s="128"/>
      <c r="O214" s="127"/>
      <c r="P214" s="136"/>
      <c r="Q214" s="129"/>
      <c r="R214" s="127"/>
    </row>
    <row r="215" spans="3:18" s="33" customFormat="1">
      <c r="C215" s="125"/>
      <c r="G215" s="126"/>
      <c r="K215" s="127"/>
      <c r="L215" s="127"/>
      <c r="M215" s="127"/>
      <c r="N215" s="128"/>
      <c r="O215" s="127"/>
      <c r="P215" s="136"/>
      <c r="Q215" s="129"/>
      <c r="R215" s="127"/>
    </row>
    <row r="216" spans="3:18" s="33" customFormat="1">
      <c r="C216" s="125"/>
      <c r="G216" s="126"/>
      <c r="K216" s="127"/>
      <c r="L216" s="127"/>
      <c r="M216" s="127"/>
      <c r="N216" s="128"/>
      <c r="O216" s="127"/>
      <c r="P216" s="136"/>
      <c r="Q216" s="129"/>
      <c r="R216" s="127"/>
    </row>
    <row r="217" spans="3:18" s="33" customFormat="1">
      <c r="C217" s="125"/>
      <c r="G217" s="126"/>
      <c r="K217" s="127"/>
      <c r="L217" s="127"/>
      <c r="M217" s="127"/>
      <c r="N217" s="128"/>
      <c r="O217" s="127"/>
      <c r="P217" s="136"/>
      <c r="Q217" s="129"/>
      <c r="R217" s="127"/>
    </row>
    <row r="218" spans="3:18" s="33" customFormat="1">
      <c r="C218" s="125"/>
      <c r="G218" s="126"/>
      <c r="K218" s="127"/>
      <c r="L218" s="127"/>
      <c r="M218" s="127"/>
      <c r="N218" s="128"/>
      <c r="O218" s="127"/>
      <c r="P218" s="136"/>
      <c r="Q218" s="129"/>
      <c r="R218" s="127"/>
    </row>
    <row r="219" spans="3:18" s="33" customFormat="1">
      <c r="C219" s="125"/>
      <c r="G219" s="126"/>
      <c r="K219" s="127"/>
      <c r="L219" s="127"/>
      <c r="M219" s="127"/>
      <c r="N219" s="128"/>
      <c r="O219" s="127"/>
      <c r="P219" s="136"/>
      <c r="Q219" s="129"/>
      <c r="R219" s="127"/>
    </row>
    <row r="220" spans="3:18" s="33" customFormat="1">
      <c r="C220" s="125"/>
      <c r="G220" s="126"/>
      <c r="K220" s="127"/>
      <c r="L220" s="127"/>
      <c r="M220" s="127"/>
      <c r="N220" s="128"/>
      <c r="O220" s="127"/>
      <c r="P220" s="136"/>
      <c r="Q220" s="129"/>
      <c r="R220" s="127"/>
    </row>
    <row r="221" spans="3:18" s="33" customFormat="1">
      <c r="C221" s="125"/>
      <c r="G221" s="126"/>
      <c r="K221" s="127"/>
      <c r="L221" s="127"/>
      <c r="M221" s="127"/>
      <c r="N221" s="128"/>
      <c r="O221" s="127"/>
      <c r="P221" s="136"/>
      <c r="Q221" s="129"/>
      <c r="R221" s="127"/>
    </row>
    <row r="222" spans="3:18" s="33" customFormat="1">
      <c r="C222" s="125"/>
      <c r="G222" s="126"/>
      <c r="K222" s="127"/>
      <c r="L222" s="127"/>
      <c r="M222" s="127"/>
      <c r="N222" s="128"/>
      <c r="O222" s="127"/>
      <c r="P222" s="136"/>
      <c r="Q222" s="129"/>
      <c r="R222" s="127"/>
    </row>
    <row r="223" spans="3:18" s="33" customFormat="1">
      <c r="C223" s="125"/>
      <c r="G223" s="126"/>
      <c r="K223" s="127"/>
      <c r="L223" s="127"/>
      <c r="M223" s="127"/>
      <c r="N223" s="128"/>
      <c r="O223" s="127"/>
      <c r="P223" s="136"/>
      <c r="Q223" s="129"/>
      <c r="R223" s="127"/>
    </row>
    <row r="224" spans="3:18" s="33" customFormat="1">
      <c r="C224" s="125"/>
      <c r="G224" s="126"/>
      <c r="K224" s="127"/>
      <c r="L224" s="127"/>
      <c r="M224" s="127"/>
      <c r="N224" s="128"/>
      <c r="O224" s="127"/>
      <c r="P224" s="136"/>
      <c r="Q224" s="129"/>
      <c r="R224" s="127"/>
    </row>
    <row r="225" spans="3:18" s="33" customFormat="1">
      <c r="C225" s="125"/>
      <c r="G225" s="126"/>
      <c r="K225" s="127"/>
      <c r="L225" s="127"/>
      <c r="M225" s="127"/>
      <c r="N225" s="128"/>
      <c r="O225" s="127"/>
      <c r="P225" s="136"/>
      <c r="Q225" s="129"/>
      <c r="R225" s="127"/>
    </row>
    <row r="226" spans="3:18" s="33" customFormat="1">
      <c r="C226" s="125"/>
      <c r="G226" s="126"/>
      <c r="K226" s="127"/>
      <c r="L226" s="127"/>
      <c r="M226" s="127"/>
      <c r="N226" s="128"/>
      <c r="O226" s="127"/>
      <c r="P226" s="136"/>
      <c r="Q226" s="129"/>
      <c r="R226" s="127"/>
    </row>
    <row r="227" spans="3:18" s="33" customFormat="1">
      <c r="C227" s="125"/>
      <c r="G227" s="126"/>
      <c r="K227" s="127"/>
      <c r="L227" s="127"/>
      <c r="M227" s="127"/>
      <c r="N227" s="128"/>
      <c r="O227" s="127"/>
      <c r="P227" s="136"/>
      <c r="Q227" s="129"/>
      <c r="R227" s="127"/>
    </row>
    <row r="228" spans="3:18" s="33" customFormat="1">
      <c r="C228" s="125"/>
      <c r="G228" s="126"/>
      <c r="K228" s="127"/>
      <c r="L228" s="127"/>
      <c r="M228" s="127"/>
      <c r="N228" s="128"/>
      <c r="O228" s="127"/>
      <c r="P228" s="136"/>
      <c r="Q228" s="129"/>
      <c r="R228" s="127"/>
    </row>
    <row r="229" spans="3:18" s="33" customFormat="1">
      <c r="C229" s="125"/>
      <c r="G229" s="126"/>
      <c r="K229" s="127"/>
      <c r="L229" s="127"/>
      <c r="M229" s="127"/>
      <c r="N229" s="128"/>
      <c r="O229" s="127"/>
      <c r="P229" s="136"/>
      <c r="Q229" s="129"/>
      <c r="R229" s="127"/>
    </row>
    <row r="230" spans="3:18" s="33" customFormat="1">
      <c r="C230" s="125"/>
      <c r="G230" s="126"/>
      <c r="K230" s="127"/>
      <c r="L230" s="127"/>
      <c r="M230" s="127"/>
      <c r="N230" s="128"/>
      <c r="O230" s="127"/>
      <c r="P230" s="136"/>
      <c r="Q230" s="129"/>
      <c r="R230" s="127"/>
    </row>
    <row r="231" spans="3:18" s="33" customFormat="1">
      <c r="C231" s="125"/>
      <c r="G231" s="126"/>
      <c r="K231" s="127"/>
      <c r="L231" s="127"/>
      <c r="M231" s="127"/>
      <c r="N231" s="128"/>
      <c r="O231" s="127"/>
      <c r="P231" s="136"/>
      <c r="Q231" s="129"/>
      <c r="R231" s="127"/>
    </row>
    <row r="232" spans="3:18" s="33" customFormat="1">
      <c r="C232" s="125"/>
      <c r="G232" s="126"/>
      <c r="K232" s="127"/>
      <c r="L232" s="127"/>
      <c r="M232" s="127"/>
      <c r="N232" s="128"/>
      <c r="O232" s="127"/>
      <c r="P232" s="136"/>
      <c r="Q232" s="129"/>
      <c r="R232" s="127"/>
    </row>
    <row r="233" spans="3:18" s="33" customFormat="1">
      <c r="C233" s="125"/>
      <c r="G233" s="126"/>
      <c r="K233" s="127"/>
      <c r="L233" s="127"/>
      <c r="M233" s="127"/>
      <c r="N233" s="128"/>
      <c r="O233" s="127"/>
      <c r="P233" s="136"/>
      <c r="Q233" s="129"/>
      <c r="R233" s="127"/>
    </row>
    <row r="234" spans="3:18" s="33" customFormat="1">
      <c r="C234" s="125"/>
      <c r="G234" s="126"/>
      <c r="K234" s="127"/>
      <c r="L234" s="127"/>
      <c r="M234" s="127"/>
      <c r="N234" s="128"/>
      <c r="O234" s="127"/>
      <c r="P234" s="136"/>
      <c r="Q234" s="129"/>
      <c r="R234" s="127"/>
    </row>
    <row r="235" spans="3:18" s="33" customFormat="1">
      <c r="C235" s="125"/>
      <c r="G235" s="126"/>
      <c r="K235" s="127"/>
      <c r="L235" s="127"/>
      <c r="M235" s="127"/>
      <c r="N235" s="128"/>
      <c r="O235" s="127"/>
      <c r="P235" s="136"/>
      <c r="Q235" s="129"/>
      <c r="R235" s="127"/>
    </row>
    <row r="236" spans="3:18" s="33" customFormat="1">
      <c r="C236" s="125"/>
      <c r="G236" s="126"/>
      <c r="K236" s="127"/>
      <c r="L236" s="127"/>
      <c r="M236" s="127"/>
      <c r="N236" s="128"/>
      <c r="O236" s="127"/>
      <c r="P236" s="136"/>
      <c r="Q236" s="129"/>
      <c r="R236" s="127"/>
    </row>
    <row r="237" spans="3:18" s="33" customFormat="1">
      <c r="C237" s="125"/>
      <c r="G237" s="126"/>
      <c r="K237" s="127"/>
      <c r="L237" s="127"/>
      <c r="M237" s="127"/>
      <c r="N237" s="128"/>
      <c r="O237" s="127"/>
      <c r="P237" s="136"/>
      <c r="Q237" s="129"/>
      <c r="R237" s="127"/>
    </row>
    <row r="238" spans="3:18" s="33" customFormat="1">
      <c r="C238" s="125"/>
      <c r="G238" s="126"/>
      <c r="K238" s="127"/>
      <c r="L238" s="127"/>
      <c r="M238" s="127"/>
      <c r="N238" s="128"/>
      <c r="O238" s="127"/>
      <c r="P238" s="136"/>
      <c r="Q238" s="129"/>
      <c r="R238" s="127"/>
    </row>
    <row r="239" spans="3:18" s="33" customFormat="1">
      <c r="C239" s="125"/>
      <c r="G239" s="126"/>
      <c r="K239" s="127"/>
      <c r="L239" s="127"/>
      <c r="M239" s="127"/>
      <c r="N239" s="128"/>
      <c r="O239" s="127"/>
      <c r="P239" s="136"/>
      <c r="Q239" s="129"/>
      <c r="R239" s="127"/>
    </row>
    <row r="240" spans="3:18" s="33" customFormat="1">
      <c r="C240" s="125"/>
      <c r="G240" s="126"/>
      <c r="K240" s="127"/>
      <c r="L240" s="127"/>
      <c r="M240" s="127"/>
      <c r="N240" s="128"/>
      <c r="O240" s="127"/>
      <c r="P240" s="136"/>
      <c r="Q240" s="129"/>
      <c r="R240" s="127"/>
    </row>
    <row r="241" spans="3:18" s="33" customFormat="1">
      <c r="C241" s="125"/>
      <c r="G241" s="126"/>
      <c r="K241" s="127"/>
      <c r="L241" s="127"/>
      <c r="M241" s="127"/>
      <c r="N241" s="128"/>
      <c r="O241" s="127"/>
      <c r="P241" s="136"/>
      <c r="Q241" s="129"/>
      <c r="R241" s="127"/>
    </row>
    <row r="242" spans="3:18" s="33" customFormat="1">
      <c r="C242" s="125"/>
      <c r="G242" s="126"/>
      <c r="K242" s="127"/>
      <c r="L242" s="127"/>
      <c r="M242" s="127"/>
      <c r="N242" s="128"/>
      <c r="O242" s="127"/>
      <c r="P242" s="136"/>
      <c r="Q242" s="129"/>
      <c r="R242" s="127"/>
    </row>
    <row r="243" spans="3:18" s="33" customFormat="1">
      <c r="C243" s="125"/>
      <c r="G243" s="126"/>
      <c r="K243" s="127"/>
      <c r="L243" s="127"/>
      <c r="M243" s="127"/>
      <c r="N243" s="128"/>
      <c r="O243" s="127"/>
      <c r="P243" s="136"/>
      <c r="Q243" s="129"/>
      <c r="R243" s="127"/>
    </row>
    <row r="244" spans="3:18" s="33" customFormat="1">
      <c r="C244" s="125"/>
      <c r="G244" s="126"/>
      <c r="K244" s="127"/>
      <c r="L244" s="127"/>
      <c r="M244" s="127"/>
      <c r="N244" s="128"/>
      <c r="O244" s="127"/>
      <c r="P244" s="136"/>
      <c r="Q244" s="129"/>
      <c r="R244" s="127"/>
    </row>
    <row r="245" spans="3:18" s="33" customFormat="1">
      <c r="C245" s="125"/>
      <c r="G245" s="126"/>
      <c r="K245" s="127"/>
      <c r="L245" s="127"/>
      <c r="M245" s="127"/>
      <c r="N245" s="128"/>
      <c r="O245" s="127"/>
      <c r="P245" s="136"/>
      <c r="Q245" s="129"/>
      <c r="R245" s="127"/>
    </row>
    <row r="246" spans="3:18" s="33" customFormat="1">
      <c r="C246" s="125"/>
      <c r="G246" s="126"/>
      <c r="K246" s="127"/>
      <c r="L246" s="127"/>
      <c r="M246" s="127"/>
      <c r="N246" s="128"/>
      <c r="O246" s="127"/>
      <c r="P246" s="136"/>
      <c r="Q246" s="129"/>
      <c r="R246" s="127"/>
    </row>
    <row r="247" spans="3:18" s="33" customFormat="1">
      <c r="C247" s="125"/>
      <c r="G247" s="126"/>
      <c r="K247" s="127"/>
      <c r="L247" s="127"/>
      <c r="M247" s="127"/>
      <c r="N247" s="128"/>
      <c r="O247" s="127"/>
      <c r="P247" s="136"/>
      <c r="Q247" s="129"/>
      <c r="R247" s="127"/>
    </row>
    <row r="248" spans="3:18" s="33" customFormat="1">
      <c r="C248" s="125"/>
      <c r="G248" s="126"/>
      <c r="K248" s="127"/>
      <c r="L248" s="127"/>
      <c r="M248" s="127"/>
      <c r="N248" s="128"/>
      <c r="O248" s="127"/>
      <c r="P248" s="136"/>
      <c r="Q248" s="129"/>
      <c r="R248" s="127"/>
    </row>
    <row r="249" spans="3:18" s="33" customFormat="1">
      <c r="C249" s="125"/>
      <c r="G249" s="126"/>
      <c r="K249" s="127"/>
      <c r="L249" s="127"/>
      <c r="M249" s="127"/>
      <c r="N249" s="128"/>
      <c r="O249" s="127"/>
      <c r="P249" s="136"/>
      <c r="Q249" s="129"/>
      <c r="R249" s="127"/>
    </row>
    <row r="250" spans="3:18" s="33" customFormat="1">
      <c r="C250" s="125"/>
      <c r="G250" s="126"/>
      <c r="K250" s="127"/>
      <c r="L250" s="127"/>
      <c r="M250" s="127"/>
      <c r="N250" s="128"/>
      <c r="O250" s="127"/>
      <c r="P250" s="136"/>
      <c r="Q250" s="129"/>
      <c r="R250" s="127"/>
    </row>
    <row r="251" spans="3:18" s="33" customFormat="1">
      <c r="C251" s="125"/>
      <c r="G251" s="126"/>
      <c r="K251" s="127"/>
      <c r="L251" s="127"/>
      <c r="M251" s="127"/>
      <c r="N251" s="128"/>
      <c r="O251" s="127"/>
      <c r="P251" s="136"/>
      <c r="Q251" s="129"/>
      <c r="R251" s="127"/>
    </row>
    <row r="252" spans="3:18" s="33" customFormat="1">
      <c r="C252" s="125"/>
      <c r="G252" s="126"/>
      <c r="K252" s="127"/>
      <c r="L252" s="127"/>
      <c r="M252" s="127"/>
      <c r="N252" s="128"/>
      <c r="O252" s="127"/>
      <c r="P252" s="136"/>
      <c r="Q252" s="129"/>
      <c r="R252" s="127"/>
    </row>
    <row r="253" spans="3:18" s="33" customFormat="1">
      <c r="C253" s="125"/>
      <c r="G253" s="126"/>
      <c r="K253" s="127"/>
      <c r="L253" s="127"/>
      <c r="M253" s="127"/>
      <c r="N253" s="128"/>
      <c r="O253" s="127"/>
      <c r="P253" s="136"/>
      <c r="Q253" s="129"/>
      <c r="R253" s="127"/>
    </row>
    <row r="254" spans="3:18" s="33" customFormat="1">
      <c r="C254" s="125"/>
      <c r="G254" s="126"/>
      <c r="K254" s="127"/>
      <c r="L254" s="127"/>
      <c r="M254" s="127"/>
      <c r="N254" s="128"/>
      <c r="O254" s="127"/>
      <c r="P254" s="136"/>
      <c r="Q254" s="129"/>
      <c r="R254" s="127"/>
    </row>
    <row r="255" spans="3:18" s="33" customFormat="1">
      <c r="C255" s="125"/>
      <c r="G255" s="126"/>
      <c r="K255" s="127"/>
      <c r="L255" s="127"/>
      <c r="M255" s="127"/>
      <c r="N255" s="128"/>
      <c r="O255" s="127"/>
      <c r="P255" s="136"/>
      <c r="Q255" s="129"/>
      <c r="R255" s="127"/>
    </row>
    <row r="256" spans="3:18" s="33" customFormat="1">
      <c r="C256" s="125"/>
      <c r="G256" s="126"/>
      <c r="K256" s="127"/>
      <c r="L256" s="127"/>
      <c r="M256" s="127"/>
      <c r="N256" s="128"/>
      <c r="O256" s="127"/>
      <c r="P256" s="136"/>
      <c r="Q256" s="129"/>
      <c r="R256" s="127"/>
    </row>
    <row r="257" spans="3:18" s="33" customFormat="1">
      <c r="C257" s="125"/>
      <c r="G257" s="126"/>
      <c r="K257" s="127"/>
      <c r="L257" s="127"/>
      <c r="M257" s="127"/>
      <c r="N257" s="128"/>
      <c r="O257" s="127"/>
      <c r="P257" s="136"/>
      <c r="Q257" s="129"/>
      <c r="R257" s="127"/>
    </row>
    <row r="258" spans="3:18" s="33" customFormat="1">
      <c r="C258" s="125"/>
      <c r="G258" s="126"/>
      <c r="K258" s="127"/>
      <c r="L258" s="127"/>
      <c r="M258" s="127"/>
      <c r="N258" s="128"/>
      <c r="O258" s="127"/>
      <c r="P258" s="136"/>
      <c r="Q258" s="129"/>
      <c r="R258" s="127"/>
    </row>
    <row r="259" spans="3:18" s="33" customFormat="1">
      <c r="C259" s="125"/>
      <c r="G259" s="126"/>
      <c r="K259" s="127"/>
      <c r="L259" s="127"/>
      <c r="M259" s="127"/>
      <c r="N259" s="128"/>
      <c r="O259" s="127"/>
      <c r="P259" s="136"/>
      <c r="Q259" s="129"/>
      <c r="R259" s="127"/>
    </row>
    <row r="260" spans="3:18" s="33" customFormat="1">
      <c r="C260" s="125"/>
      <c r="G260" s="126"/>
      <c r="K260" s="127"/>
      <c r="L260" s="127"/>
      <c r="M260" s="127"/>
      <c r="N260" s="128"/>
      <c r="O260" s="127"/>
      <c r="P260" s="136"/>
      <c r="Q260" s="129"/>
      <c r="R260" s="127"/>
    </row>
    <row r="261" spans="3:18" s="33" customFormat="1">
      <c r="C261" s="125"/>
      <c r="G261" s="126"/>
      <c r="K261" s="127"/>
      <c r="L261" s="127"/>
      <c r="M261" s="127"/>
      <c r="N261" s="128"/>
      <c r="O261" s="127"/>
      <c r="P261" s="136"/>
      <c r="Q261" s="129"/>
      <c r="R261" s="127"/>
    </row>
    <row r="262" spans="3:18" s="33" customFormat="1">
      <c r="C262" s="125"/>
      <c r="G262" s="126"/>
      <c r="K262" s="127"/>
      <c r="L262" s="127"/>
      <c r="M262" s="127"/>
      <c r="N262" s="128"/>
      <c r="O262" s="127"/>
      <c r="P262" s="136"/>
      <c r="Q262" s="129"/>
      <c r="R262" s="127"/>
    </row>
    <row r="263" spans="3:18" s="33" customFormat="1">
      <c r="C263" s="125"/>
      <c r="G263" s="126"/>
      <c r="K263" s="127"/>
      <c r="L263" s="127"/>
      <c r="M263" s="127"/>
      <c r="N263" s="128"/>
      <c r="O263" s="127"/>
      <c r="P263" s="136"/>
      <c r="Q263" s="129"/>
      <c r="R263" s="127"/>
    </row>
    <row r="264" spans="3:18" s="33" customFormat="1">
      <c r="C264" s="125"/>
      <c r="G264" s="126"/>
      <c r="K264" s="127"/>
      <c r="L264" s="127"/>
      <c r="M264" s="127"/>
      <c r="N264" s="128"/>
      <c r="O264" s="127"/>
      <c r="P264" s="136"/>
      <c r="Q264" s="129"/>
      <c r="R264" s="127"/>
    </row>
    <row r="265" spans="3:18" s="33" customFormat="1">
      <c r="C265" s="125"/>
      <c r="G265" s="126"/>
      <c r="K265" s="127"/>
      <c r="L265" s="127"/>
      <c r="M265" s="127"/>
      <c r="N265" s="128"/>
      <c r="O265" s="127"/>
      <c r="P265" s="136"/>
      <c r="Q265" s="129"/>
      <c r="R265" s="127"/>
    </row>
    <row r="266" spans="3:18" s="33" customFormat="1">
      <c r="C266" s="125"/>
      <c r="G266" s="126"/>
      <c r="K266" s="127"/>
      <c r="L266" s="127"/>
      <c r="M266" s="127"/>
      <c r="N266" s="128"/>
      <c r="O266" s="127"/>
      <c r="P266" s="136"/>
      <c r="Q266" s="129"/>
      <c r="R266" s="127"/>
    </row>
    <row r="267" spans="3:18" s="33" customFormat="1">
      <c r="C267" s="125"/>
      <c r="G267" s="126"/>
      <c r="K267" s="127"/>
      <c r="L267" s="127"/>
      <c r="M267" s="127"/>
      <c r="N267" s="128"/>
      <c r="O267" s="127"/>
      <c r="P267" s="136"/>
      <c r="Q267" s="129"/>
      <c r="R267" s="127"/>
    </row>
    <row r="268" spans="3:18" s="33" customFormat="1">
      <c r="C268" s="125"/>
      <c r="G268" s="126"/>
      <c r="K268" s="127"/>
      <c r="L268" s="127"/>
      <c r="M268" s="127"/>
      <c r="N268" s="128"/>
      <c r="O268" s="127"/>
      <c r="P268" s="136"/>
      <c r="Q268" s="129"/>
      <c r="R268" s="127"/>
    </row>
    <row r="269" spans="3:18" s="33" customFormat="1">
      <c r="C269" s="125"/>
      <c r="G269" s="126"/>
      <c r="K269" s="127"/>
      <c r="L269" s="127"/>
      <c r="M269" s="127"/>
      <c r="N269" s="128"/>
      <c r="O269" s="127"/>
      <c r="P269" s="136"/>
      <c r="Q269" s="129"/>
      <c r="R269" s="127"/>
    </row>
    <row r="270" spans="3:18" s="33" customFormat="1">
      <c r="C270" s="125"/>
      <c r="G270" s="126"/>
      <c r="K270" s="127"/>
      <c r="L270" s="127"/>
      <c r="M270" s="127"/>
      <c r="N270" s="128"/>
      <c r="O270" s="127"/>
      <c r="P270" s="136"/>
      <c r="Q270" s="129"/>
      <c r="R270" s="127"/>
    </row>
    <row r="271" spans="3:18" s="33" customFormat="1">
      <c r="C271" s="125"/>
      <c r="G271" s="126"/>
      <c r="K271" s="127"/>
      <c r="L271" s="127"/>
      <c r="M271" s="127"/>
      <c r="N271" s="128"/>
      <c r="O271" s="127"/>
      <c r="P271" s="136"/>
      <c r="Q271" s="129"/>
      <c r="R271" s="127"/>
    </row>
    <row r="272" spans="3:18" s="33" customFormat="1">
      <c r="C272" s="125"/>
      <c r="G272" s="126"/>
      <c r="K272" s="127"/>
      <c r="L272" s="127"/>
      <c r="M272" s="127"/>
      <c r="N272" s="128"/>
      <c r="O272" s="127"/>
      <c r="P272" s="136"/>
      <c r="Q272" s="129"/>
      <c r="R272" s="127"/>
    </row>
    <row r="273" spans="3:18" s="33" customFormat="1">
      <c r="C273" s="125"/>
      <c r="G273" s="126"/>
      <c r="K273" s="127"/>
      <c r="L273" s="127"/>
      <c r="M273" s="127"/>
      <c r="N273" s="128"/>
      <c r="O273" s="127"/>
      <c r="P273" s="136"/>
      <c r="Q273" s="129"/>
      <c r="R273" s="127"/>
    </row>
    <row r="274" spans="3:18" s="33" customFormat="1">
      <c r="C274" s="125"/>
      <c r="G274" s="126"/>
      <c r="K274" s="127"/>
      <c r="L274" s="127"/>
      <c r="M274" s="127"/>
      <c r="N274" s="128"/>
      <c r="O274" s="127"/>
      <c r="P274" s="136"/>
      <c r="Q274" s="129"/>
      <c r="R274" s="127"/>
    </row>
    <row r="275" spans="3:18" s="33" customFormat="1">
      <c r="C275" s="125"/>
      <c r="G275" s="126"/>
      <c r="K275" s="127"/>
      <c r="L275" s="127"/>
      <c r="M275" s="127"/>
      <c r="N275" s="128"/>
      <c r="O275" s="127"/>
      <c r="P275" s="136"/>
      <c r="Q275" s="129"/>
      <c r="R275" s="127"/>
    </row>
    <row r="276" spans="3:18" s="33" customFormat="1">
      <c r="C276" s="125"/>
      <c r="G276" s="126"/>
      <c r="K276" s="127"/>
      <c r="L276" s="127"/>
      <c r="M276" s="127"/>
      <c r="N276" s="128"/>
      <c r="O276" s="127"/>
      <c r="P276" s="136"/>
      <c r="Q276" s="129"/>
      <c r="R276" s="127"/>
    </row>
    <row r="277" spans="3:18" s="33" customFormat="1">
      <c r="C277" s="125"/>
      <c r="G277" s="126"/>
      <c r="K277" s="127"/>
      <c r="L277" s="127"/>
      <c r="M277" s="127"/>
      <c r="N277" s="128"/>
      <c r="O277" s="127"/>
      <c r="P277" s="136"/>
      <c r="Q277" s="129"/>
      <c r="R277" s="127"/>
    </row>
    <row r="278" spans="3:18" s="33" customFormat="1">
      <c r="C278" s="125"/>
      <c r="G278" s="126"/>
      <c r="K278" s="127"/>
      <c r="L278" s="127"/>
      <c r="M278" s="127"/>
      <c r="N278" s="128"/>
      <c r="O278" s="127"/>
      <c r="P278" s="136"/>
      <c r="Q278" s="129"/>
      <c r="R278" s="127"/>
    </row>
    <row r="279" spans="3:18" s="33" customFormat="1">
      <c r="C279" s="125"/>
      <c r="G279" s="126"/>
      <c r="K279" s="127"/>
      <c r="L279" s="127"/>
      <c r="M279" s="127"/>
      <c r="N279" s="128"/>
      <c r="O279" s="127"/>
      <c r="P279" s="136"/>
      <c r="Q279" s="129"/>
      <c r="R279" s="127"/>
    </row>
    <row r="280" spans="3:18" s="33" customFormat="1">
      <c r="C280" s="125"/>
      <c r="G280" s="126"/>
      <c r="K280" s="127"/>
      <c r="L280" s="127"/>
      <c r="M280" s="127"/>
      <c r="N280" s="128"/>
      <c r="O280" s="127"/>
      <c r="P280" s="136"/>
      <c r="Q280" s="129"/>
      <c r="R280" s="127"/>
    </row>
    <row r="281" spans="3:18" s="33" customFormat="1">
      <c r="C281" s="125"/>
      <c r="G281" s="126"/>
      <c r="K281" s="127"/>
      <c r="L281" s="127"/>
      <c r="M281" s="127"/>
      <c r="N281" s="128"/>
      <c r="O281" s="127"/>
      <c r="P281" s="136"/>
      <c r="Q281" s="129"/>
      <c r="R281" s="127"/>
    </row>
    <row r="282" spans="3:18" s="33" customFormat="1">
      <c r="C282" s="125"/>
      <c r="G282" s="126"/>
      <c r="K282" s="127"/>
      <c r="L282" s="127"/>
      <c r="M282" s="127"/>
      <c r="N282" s="128"/>
      <c r="O282" s="127"/>
      <c r="P282" s="136"/>
      <c r="Q282" s="129"/>
      <c r="R282" s="127"/>
    </row>
    <row r="283" spans="3:18" s="33" customFormat="1">
      <c r="C283" s="125"/>
      <c r="G283" s="126"/>
      <c r="K283" s="127"/>
      <c r="L283" s="127"/>
      <c r="M283" s="127"/>
      <c r="N283" s="128"/>
      <c r="O283" s="127"/>
      <c r="P283" s="136"/>
      <c r="Q283" s="129"/>
      <c r="R283" s="127"/>
    </row>
    <row r="284" spans="3:18" s="33" customFormat="1">
      <c r="C284" s="125"/>
      <c r="G284" s="126"/>
      <c r="K284" s="127"/>
      <c r="L284" s="127"/>
      <c r="M284" s="127"/>
      <c r="N284" s="128"/>
      <c r="O284" s="127"/>
      <c r="P284" s="136"/>
      <c r="Q284" s="129"/>
      <c r="R284" s="127"/>
    </row>
    <row r="285" spans="3:18" s="33" customFormat="1">
      <c r="C285" s="125"/>
      <c r="G285" s="126"/>
      <c r="K285" s="127"/>
      <c r="L285" s="127"/>
      <c r="M285" s="127"/>
      <c r="N285" s="128"/>
      <c r="O285" s="127"/>
      <c r="P285" s="136"/>
      <c r="Q285" s="129"/>
      <c r="R285" s="127"/>
    </row>
    <row r="286" spans="3:18" s="33" customFormat="1">
      <c r="C286" s="125"/>
      <c r="G286" s="126"/>
      <c r="K286" s="127"/>
      <c r="L286" s="127"/>
      <c r="M286" s="127"/>
      <c r="N286" s="128"/>
      <c r="O286" s="127"/>
      <c r="P286" s="136"/>
      <c r="Q286" s="129"/>
      <c r="R286" s="127"/>
    </row>
    <row r="287" spans="3:18" s="33" customFormat="1">
      <c r="C287" s="125"/>
      <c r="G287" s="126"/>
      <c r="K287" s="127"/>
      <c r="L287" s="127"/>
      <c r="M287" s="127"/>
      <c r="N287" s="128"/>
      <c r="O287" s="127"/>
      <c r="P287" s="136"/>
      <c r="Q287" s="129"/>
      <c r="R287" s="127"/>
    </row>
    <row r="288" spans="3:18" s="33" customFormat="1">
      <c r="C288" s="125"/>
      <c r="G288" s="126"/>
      <c r="K288" s="127"/>
      <c r="L288" s="127"/>
      <c r="M288" s="127"/>
      <c r="N288" s="128"/>
      <c r="O288" s="127"/>
      <c r="P288" s="136"/>
      <c r="Q288" s="129"/>
      <c r="R288" s="127"/>
    </row>
    <row r="289" spans="3:18" s="33" customFormat="1">
      <c r="C289" s="125"/>
      <c r="G289" s="126"/>
      <c r="K289" s="127"/>
      <c r="L289" s="127"/>
      <c r="M289" s="127"/>
      <c r="N289" s="128"/>
      <c r="O289" s="127"/>
      <c r="P289" s="136"/>
      <c r="Q289" s="129"/>
      <c r="R289" s="127"/>
    </row>
    <row r="290" spans="3:18" s="33" customFormat="1">
      <c r="C290" s="125"/>
      <c r="G290" s="126"/>
      <c r="K290" s="127"/>
      <c r="L290" s="127"/>
      <c r="M290" s="127"/>
      <c r="N290" s="128"/>
      <c r="O290" s="127"/>
      <c r="P290" s="136"/>
      <c r="Q290" s="129"/>
      <c r="R290" s="127"/>
    </row>
    <row r="291" spans="3:18" s="33" customFormat="1">
      <c r="C291" s="125"/>
      <c r="G291" s="126"/>
      <c r="K291" s="127"/>
      <c r="L291" s="127"/>
      <c r="M291" s="127"/>
      <c r="N291" s="128"/>
      <c r="O291" s="127"/>
      <c r="P291" s="136"/>
      <c r="Q291" s="129"/>
      <c r="R291" s="127"/>
    </row>
    <row r="292" spans="3:18" s="33" customFormat="1">
      <c r="C292" s="125"/>
      <c r="G292" s="126"/>
      <c r="K292" s="127"/>
      <c r="L292" s="127"/>
      <c r="M292" s="127"/>
      <c r="N292" s="128"/>
      <c r="O292" s="127"/>
      <c r="P292" s="136"/>
      <c r="Q292" s="129"/>
      <c r="R292" s="127"/>
    </row>
    <row r="293" spans="3:18" s="33" customFormat="1">
      <c r="C293" s="125"/>
      <c r="G293" s="126"/>
      <c r="K293" s="127"/>
      <c r="L293" s="127"/>
      <c r="M293" s="127"/>
      <c r="N293" s="128"/>
      <c r="O293" s="127"/>
      <c r="P293" s="136"/>
      <c r="Q293" s="129"/>
      <c r="R293" s="127"/>
    </row>
    <row r="294" spans="3:18" s="33" customFormat="1">
      <c r="C294" s="125"/>
      <c r="G294" s="126"/>
      <c r="K294" s="127"/>
      <c r="L294" s="127"/>
      <c r="M294" s="127"/>
      <c r="N294" s="128"/>
      <c r="O294" s="127"/>
      <c r="P294" s="136"/>
      <c r="Q294" s="129"/>
      <c r="R294" s="127"/>
    </row>
    <row r="295" spans="3:18" s="33" customFormat="1">
      <c r="C295" s="125"/>
      <c r="G295" s="126"/>
      <c r="K295" s="127"/>
      <c r="L295" s="127"/>
      <c r="M295" s="127"/>
      <c r="N295" s="128"/>
      <c r="O295" s="127"/>
      <c r="P295" s="136"/>
      <c r="Q295" s="129"/>
      <c r="R295" s="127"/>
    </row>
    <row r="296" spans="3:18" s="33" customFormat="1">
      <c r="C296" s="125"/>
      <c r="G296" s="126"/>
      <c r="K296" s="127"/>
      <c r="L296" s="127"/>
      <c r="M296" s="127"/>
      <c r="N296" s="128"/>
      <c r="O296" s="127"/>
      <c r="P296" s="136"/>
      <c r="Q296" s="129"/>
      <c r="R296" s="127"/>
    </row>
    <row r="297" spans="3:18" s="33" customFormat="1">
      <c r="C297" s="125"/>
      <c r="G297" s="126"/>
      <c r="K297" s="127"/>
      <c r="L297" s="127"/>
      <c r="M297" s="127"/>
      <c r="N297" s="128"/>
      <c r="O297" s="127"/>
      <c r="P297" s="136"/>
      <c r="Q297" s="129"/>
      <c r="R297" s="127"/>
    </row>
    <row r="298" spans="3:18" s="33" customFormat="1">
      <c r="C298" s="125"/>
      <c r="G298" s="126"/>
      <c r="K298" s="127"/>
      <c r="L298" s="127"/>
      <c r="M298" s="127"/>
      <c r="N298" s="128"/>
      <c r="O298" s="127"/>
      <c r="P298" s="136"/>
      <c r="Q298" s="129"/>
      <c r="R298" s="127"/>
    </row>
    <row r="299" spans="3:18" s="33" customFormat="1">
      <c r="C299" s="125"/>
      <c r="G299" s="126"/>
      <c r="K299" s="127"/>
      <c r="L299" s="127"/>
      <c r="M299" s="127"/>
      <c r="N299" s="128"/>
      <c r="O299" s="127"/>
      <c r="P299" s="136"/>
      <c r="Q299" s="129"/>
      <c r="R299" s="127"/>
    </row>
    <row r="300" spans="3:18" s="33" customFormat="1">
      <c r="C300" s="125"/>
      <c r="G300" s="126"/>
      <c r="K300" s="127"/>
      <c r="L300" s="127"/>
      <c r="M300" s="127"/>
      <c r="N300" s="128"/>
      <c r="O300" s="127"/>
      <c r="P300" s="136"/>
      <c r="Q300" s="129"/>
      <c r="R300" s="127"/>
    </row>
    <row r="301" spans="3:18" s="33" customFormat="1">
      <c r="C301" s="125"/>
      <c r="G301" s="126"/>
      <c r="K301" s="127"/>
      <c r="L301" s="127"/>
      <c r="M301" s="127"/>
      <c r="N301" s="128"/>
      <c r="O301" s="127"/>
      <c r="P301" s="136"/>
      <c r="Q301" s="129"/>
      <c r="R301" s="127"/>
    </row>
    <row r="302" spans="3:18" s="33" customFormat="1">
      <c r="C302" s="125"/>
      <c r="G302" s="126"/>
      <c r="K302" s="127"/>
      <c r="L302" s="127"/>
      <c r="M302" s="127"/>
      <c r="N302" s="128"/>
      <c r="O302" s="127"/>
      <c r="P302" s="136"/>
      <c r="Q302" s="129"/>
      <c r="R302" s="127"/>
    </row>
    <row r="303" spans="3:18" s="33" customFormat="1">
      <c r="C303" s="125"/>
      <c r="G303" s="126"/>
      <c r="K303" s="127"/>
      <c r="L303" s="127"/>
      <c r="M303" s="127"/>
      <c r="N303" s="128"/>
      <c r="O303" s="127"/>
      <c r="P303" s="136"/>
      <c r="Q303" s="129"/>
      <c r="R303" s="127"/>
    </row>
    <row r="304" spans="3:18" s="33" customFormat="1">
      <c r="C304" s="125"/>
      <c r="G304" s="126"/>
      <c r="K304" s="127"/>
      <c r="L304" s="127"/>
      <c r="M304" s="127"/>
      <c r="N304" s="128"/>
      <c r="O304" s="127"/>
      <c r="P304" s="136"/>
      <c r="Q304" s="129"/>
      <c r="R304" s="127"/>
    </row>
    <row r="305" spans="3:18" s="33" customFormat="1">
      <c r="C305" s="125"/>
      <c r="G305" s="126"/>
      <c r="K305" s="127"/>
      <c r="L305" s="127"/>
      <c r="M305" s="127"/>
      <c r="N305" s="128"/>
      <c r="O305" s="127"/>
      <c r="P305" s="136"/>
      <c r="Q305" s="129"/>
      <c r="R305" s="127"/>
    </row>
    <row r="306" spans="3:18" s="33" customFormat="1">
      <c r="C306" s="125"/>
      <c r="G306" s="126"/>
      <c r="K306" s="127"/>
      <c r="L306" s="127"/>
      <c r="M306" s="127"/>
      <c r="N306" s="128"/>
      <c r="O306" s="127"/>
      <c r="P306" s="136"/>
      <c r="Q306" s="129"/>
      <c r="R306" s="127"/>
    </row>
    <row r="307" spans="3:18" s="33" customFormat="1">
      <c r="C307" s="125"/>
      <c r="G307" s="126"/>
      <c r="K307" s="127"/>
      <c r="L307" s="127"/>
      <c r="M307" s="127"/>
      <c r="N307" s="128"/>
      <c r="O307" s="127"/>
      <c r="P307" s="136"/>
      <c r="Q307" s="129"/>
      <c r="R307" s="127"/>
    </row>
    <row r="308" spans="3:18" s="33" customFormat="1">
      <c r="C308" s="125"/>
      <c r="G308" s="126"/>
      <c r="K308" s="127"/>
      <c r="L308" s="127"/>
      <c r="M308" s="127"/>
      <c r="N308" s="128"/>
      <c r="O308" s="127"/>
      <c r="P308" s="136"/>
      <c r="Q308" s="129"/>
      <c r="R308" s="127"/>
    </row>
    <row r="309" spans="3:18" s="33" customFormat="1">
      <c r="C309" s="125"/>
      <c r="G309" s="126"/>
      <c r="K309" s="127"/>
      <c r="L309" s="127"/>
      <c r="M309" s="127"/>
      <c r="N309" s="128"/>
      <c r="O309" s="127"/>
      <c r="P309" s="136"/>
      <c r="Q309" s="129"/>
      <c r="R309" s="127"/>
    </row>
    <row r="310" spans="3:18" s="33" customFormat="1">
      <c r="C310" s="125"/>
      <c r="G310" s="126"/>
      <c r="K310" s="127"/>
      <c r="L310" s="127"/>
      <c r="M310" s="127"/>
      <c r="N310" s="128"/>
      <c r="O310" s="127"/>
      <c r="P310" s="136"/>
      <c r="Q310" s="129"/>
      <c r="R310" s="127"/>
    </row>
    <row r="311" spans="3:18" s="33" customFormat="1">
      <c r="C311" s="125"/>
      <c r="G311" s="126"/>
      <c r="K311" s="127"/>
      <c r="L311" s="127"/>
      <c r="M311" s="127"/>
      <c r="N311" s="128"/>
      <c r="O311" s="127"/>
      <c r="P311" s="136"/>
      <c r="Q311" s="129"/>
      <c r="R311" s="127"/>
    </row>
    <row r="312" spans="3:18" s="33" customFormat="1">
      <c r="C312" s="125"/>
      <c r="G312" s="126"/>
      <c r="K312" s="127"/>
      <c r="L312" s="127"/>
      <c r="M312" s="127"/>
      <c r="N312" s="128"/>
      <c r="O312" s="127"/>
      <c r="P312" s="136"/>
      <c r="Q312" s="129"/>
      <c r="R312" s="127"/>
    </row>
    <row r="313" spans="3:18" s="33" customFormat="1">
      <c r="C313" s="125"/>
      <c r="G313" s="126"/>
      <c r="K313" s="127"/>
      <c r="L313" s="127"/>
      <c r="M313" s="127"/>
      <c r="N313" s="128"/>
      <c r="O313" s="127"/>
      <c r="P313" s="136"/>
      <c r="Q313" s="129"/>
      <c r="R313" s="127"/>
    </row>
    <row r="314" spans="3:18" s="33" customFormat="1">
      <c r="C314" s="125"/>
      <c r="G314" s="126"/>
      <c r="K314" s="127"/>
      <c r="L314" s="127"/>
      <c r="M314" s="127"/>
      <c r="N314" s="128"/>
      <c r="O314" s="127"/>
      <c r="P314" s="136"/>
      <c r="Q314" s="129"/>
      <c r="R314" s="127"/>
    </row>
    <row r="315" spans="3:18" s="33" customFormat="1">
      <c r="C315" s="125"/>
      <c r="G315" s="126"/>
      <c r="K315" s="127"/>
      <c r="L315" s="127"/>
      <c r="M315" s="127"/>
      <c r="N315" s="128"/>
      <c r="O315" s="127"/>
      <c r="P315" s="136"/>
      <c r="Q315" s="129"/>
      <c r="R315" s="127"/>
    </row>
    <row r="316" spans="3:18" s="33" customFormat="1">
      <c r="C316" s="125"/>
      <c r="G316" s="126"/>
      <c r="K316" s="127"/>
      <c r="L316" s="127"/>
      <c r="M316" s="127"/>
      <c r="N316" s="128"/>
      <c r="O316" s="127"/>
      <c r="P316" s="136"/>
      <c r="Q316" s="129"/>
      <c r="R316" s="127"/>
    </row>
    <row r="317" spans="3:18" s="33" customFormat="1">
      <c r="C317" s="125"/>
      <c r="G317" s="126"/>
      <c r="K317" s="127"/>
      <c r="L317" s="127"/>
      <c r="M317" s="127"/>
      <c r="N317" s="128"/>
      <c r="O317" s="127"/>
      <c r="P317" s="136"/>
      <c r="Q317" s="129"/>
      <c r="R317" s="127"/>
    </row>
    <row r="318" spans="3:18" s="33" customFormat="1">
      <c r="C318" s="125"/>
      <c r="G318" s="126"/>
      <c r="K318" s="127"/>
      <c r="L318" s="127"/>
      <c r="M318" s="127"/>
      <c r="N318" s="128"/>
      <c r="O318" s="127"/>
      <c r="P318" s="136"/>
      <c r="Q318" s="129"/>
      <c r="R318" s="127"/>
    </row>
    <row r="319" spans="3:18" s="33" customFormat="1">
      <c r="C319" s="125"/>
      <c r="G319" s="126"/>
      <c r="K319" s="127"/>
      <c r="L319" s="127"/>
      <c r="M319" s="127"/>
      <c r="N319" s="128"/>
      <c r="O319" s="127"/>
      <c r="P319" s="136"/>
      <c r="Q319" s="129"/>
      <c r="R319" s="127"/>
    </row>
    <row r="320" spans="3:18" s="33" customFormat="1">
      <c r="C320" s="125"/>
      <c r="G320" s="126"/>
      <c r="K320" s="127"/>
      <c r="L320" s="127"/>
      <c r="M320" s="127"/>
      <c r="N320" s="128"/>
      <c r="O320" s="127"/>
      <c r="P320" s="136"/>
      <c r="Q320" s="129"/>
      <c r="R320" s="127"/>
    </row>
    <row r="321" spans="3:18" s="33" customFormat="1">
      <c r="C321" s="125"/>
      <c r="G321" s="126"/>
      <c r="K321" s="127"/>
      <c r="L321" s="127"/>
      <c r="M321" s="127"/>
      <c r="N321" s="128"/>
      <c r="O321" s="127"/>
      <c r="P321" s="136"/>
      <c r="Q321" s="129"/>
      <c r="R321" s="127"/>
    </row>
    <row r="322" spans="3:18" s="33" customFormat="1">
      <c r="C322" s="125"/>
      <c r="G322" s="126"/>
      <c r="K322" s="127"/>
      <c r="L322" s="127"/>
      <c r="M322" s="127"/>
      <c r="N322" s="128"/>
      <c r="O322" s="127"/>
      <c r="P322" s="136"/>
      <c r="Q322" s="129"/>
      <c r="R322" s="127"/>
    </row>
    <row r="323" spans="3:18" s="33" customFormat="1">
      <c r="C323" s="125"/>
      <c r="G323" s="126"/>
      <c r="K323" s="127"/>
      <c r="L323" s="127"/>
      <c r="M323" s="127"/>
      <c r="N323" s="128"/>
      <c r="O323" s="127"/>
      <c r="P323" s="136"/>
      <c r="Q323" s="129"/>
      <c r="R323" s="127"/>
    </row>
    <row r="324" spans="3:18" s="33" customFormat="1">
      <c r="C324" s="125"/>
      <c r="G324" s="126"/>
      <c r="K324" s="127"/>
      <c r="L324" s="127"/>
      <c r="M324" s="127"/>
      <c r="N324" s="128"/>
      <c r="O324" s="127"/>
      <c r="P324" s="136"/>
      <c r="Q324" s="129"/>
      <c r="R324" s="127"/>
    </row>
    <row r="325" spans="3:18" s="33" customFormat="1">
      <c r="C325" s="125"/>
      <c r="G325" s="126"/>
      <c r="K325" s="127"/>
      <c r="L325" s="127"/>
      <c r="M325" s="127"/>
      <c r="N325" s="128"/>
      <c r="O325" s="127"/>
      <c r="P325" s="136"/>
      <c r="Q325" s="129"/>
      <c r="R325" s="127"/>
    </row>
    <row r="326" spans="3:18" s="33" customFormat="1">
      <c r="C326" s="125"/>
      <c r="G326" s="126"/>
      <c r="K326" s="127"/>
      <c r="L326" s="127"/>
      <c r="M326" s="127"/>
      <c r="N326" s="128"/>
      <c r="O326" s="127"/>
      <c r="P326" s="136"/>
      <c r="Q326" s="129"/>
      <c r="R326" s="127"/>
    </row>
    <row r="327" spans="3:18" s="33" customFormat="1">
      <c r="C327" s="125"/>
      <c r="G327" s="126"/>
      <c r="K327" s="127"/>
      <c r="L327" s="127"/>
      <c r="M327" s="127"/>
      <c r="N327" s="128"/>
      <c r="O327" s="127"/>
      <c r="P327" s="136"/>
      <c r="Q327" s="129"/>
      <c r="R327" s="127"/>
    </row>
    <row r="328" spans="3:18" s="33" customFormat="1">
      <c r="C328" s="125"/>
      <c r="G328" s="126"/>
      <c r="K328" s="127"/>
      <c r="L328" s="127"/>
      <c r="M328" s="127"/>
      <c r="N328" s="128"/>
      <c r="O328" s="127"/>
      <c r="P328" s="136"/>
      <c r="Q328" s="129"/>
      <c r="R328" s="127"/>
    </row>
    <row r="329" spans="3:18" s="33" customFormat="1">
      <c r="C329" s="125"/>
      <c r="G329" s="126"/>
      <c r="K329" s="127"/>
      <c r="L329" s="127"/>
      <c r="M329" s="127"/>
      <c r="N329" s="128"/>
      <c r="O329" s="127"/>
      <c r="P329" s="136"/>
      <c r="Q329" s="129"/>
      <c r="R329" s="127"/>
    </row>
    <row r="330" spans="3:18" s="33" customFormat="1">
      <c r="C330" s="125"/>
      <c r="G330" s="126"/>
      <c r="K330" s="127"/>
      <c r="L330" s="127"/>
      <c r="M330" s="127"/>
      <c r="N330" s="128"/>
      <c r="O330" s="127"/>
      <c r="P330" s="136"/>
      <c r="Q330" s="129"/>
      <c r="R330" s="127"/>
    </row>
    <row r="331" spans="3:18" s="33" customFormat="1">
      <c r="C331" s="125"/>
      <c r="G331" s="126"/>
      <c r="K331" s="127"/>
      <c r="L331" s="127"/>
      <c r="M331" s="127"/>
      <c r="N331" s="128"/>
      <c r="O331" s="127"/>
      <c r="P331" s="136"/>
      <c r="Q331" s="129"/>
      <c r="R331" s="127"/>
    </row>
    <row r="332" spans="3:18" s="33" customFormat="1">
      <c r="C332" s="125"/>
      <c r="G332" s="126"/>
      <c r="K332" s="127"/>
      <c r="L332" s="127"/>
      <c r="M332" s="127"/>
      <c r="N332" s="128"/>
      <c r="O332" s="127"/>
      <c r="P332" s="136"/>
      <c r="Q332" s="129"/>
      <c r="R332" s="127"/>
    </row>
    <row r="333" spans="3:18" s="33" customFormat="1">
      <c r="C333" s="125"/>
      <c r="G333" s="126"/>
      <c r="K333" s="127"/>
      <c r="L333" s="127"/>
      <c r="M333" s="127"/>
      <c r="N333" s="128"/>
      <c r="O333" s="127"/>
      <c r="P333" s="136"/>
      <c r="Q333" s="129"/>
      <c r="R333" s="127"/>
    </row>
    <row r="334" spans="3:18" s="33" customFormat="1">
      <c r="C334" s="125"/>
      <c r="G334" s="126"/>
      <c r="K334" s="127"/>
      <c r="L334" s="127"/>
      <c r="M334" s="127"/>
      <c r="N334" s="128"/>
      <c r="O334" s="127"/>
      <c r="P334" s="136"/>
      <c r="Q334" s="129"/>
      <c r="R334" s="127"/>
    </row>
    <row r="335" spans="3:18" s="33" customFormat="1">
      <c r="C335" s="125"/>
      <c r="G335" s="126"/>
      <c r="K335" s="127"/>
      <c r="L335" s="127"/>
      <c r="M335" s="127"/>
      <c r="N335" s="128"/>
      <c r="O335" s="127"/>
      <c r="P335" s="136"/>
      <c r="Q335" s="129"/>
      <c r="R335" s="127"/>
    </row>
    <row r="336" spans="3:18" s="33" customFormat="1">
      <c r="C336" s="125"/>
      <c r="G336" s="126"/>
      <c r="K336" s="127"/>
      <c r="L336" s="127"/>
      <c r="M336" s="127"/>
      <c r="N336" s="128"/>
      <c r="O336" s="127"/>
      <c r="P336" s="136"/>
      <c r="Q336" s="129"/>
      <c r="R336" s="127"/>
    </row>
    <row r="337" spans="3:18" s="33" customFormat="1">
      <c r="C337" s="125"/>
      <c r="G337" s="126"/>
      <c r="K337" s="127"/>
      <c r="L337" s="127"/>
      <c r="M337" s="127"/>
      <c r="N337" s="128"/>
      <c r="O337" s="127"/>
      <c r="P337" s="136"/>
      <c r="Q337" s="129"/>
      <c r="R337" s="127"/>
    </row>
    <row r="338" spans="3:18" s="33" customFormat="1">
      <c r="C338" s="125"/>
      <c r="G338" s="126"/>
      <c r="K338" s="127"/>
      <c r="L338" s="127"/>
      <c r="M338" s="127"/>
      <c r="N338" s="128"/>
      <c r="O338" s="127"/>
      <c r="P338" s="136"/>
      <c r="Q338" s="129"/>
      <c r="R338" s="127"/>
    </row>
    <row r="339" spans="3:18" s="33" customFormat="1">
      <c r="C339" s="125"/>
      <c r="G339" s="126"/>
      <c r="K339" s="127"/>
      <c r="L339" s="127"/>
      <c r="M339" s="127"/>
      <c r="N339" s="128"/>
      <c r="O339" s="127"/>
      <c r="P339" s="136"/>
      <c r="Q339" s="129"/>
      <c r="R339" s="127"/>
    </row>
    <row r="340" spans="3:18" s="33" customFormat="1">
      <c r="C340" s="125"/>
      <c r="G340" s="126"/>
      <c r="K340" s="127"/>
      <c r="L340" s="127"/>
      <c r="M340" s="127"/>
      <c r="N340" s="128"/>
      <c r="O340" s="127"/>
      <c r="P340" s="136"/>
      <c r="Q340" s="129"/>
      <c r="R340" s="127"/>
    </row>
    <row r="341" spans="3:18" s="33" customFormat="1">
      <c r="C341" s="125"/>
      <c r="G341" s="126"/>
      <c r="K341" s="127"/>
      <c r="L341" s="127"/>
      <c r="M341" s="127"/>
      <c r="N341" s="128"/>
      <c r="O341" s="127"/>
      <c r="P341" s="136"/>
      <c r="Q341" s="129"/>
      <c r="R341" s="127"/>
    </row>
    <row r="342" spans="3:18" s="33" customFormat="1">
      <c r="C342" s="125"/>
      <c r="G342" s="126"/>
      <c r="K342" s="127"/>
      <c r="L342" s="127"/>
      <c r="M342" s="127"/>
      <c r="N342" s="128"/>
      <c r="O342" s="127"/>
      <c r="P342" s="136"/>
      <c r="Q342" s="129"/>
      <c r="R342" s="127"/>
    </row>
    <row r="343" spans="3:18" s="33" customFormat="1">
      <c r="C343" s="125"/>
      <c r="G343" s="126"/>
      <c r="K343" s="127"/>
      <c r="L343" s="127"/>
      <c r="M343" s="127"/>
      <c r="N343" s="128"/>
      <c r="O343" s="127"/>
      <c r="P343" s="136"/>
      <c r="Q343" s="129"/>
      <c r="R343" s="127"/>
    </row>
    <row r="344" spans="3:18" s="33" customFormat="1">
      <c r="C344" s="125"/>
      <c r="G344" s="126"/>
      <c r="K344" s="127"/>
      <c r="L344" s="127"/>
      <c r="M344" s="127"/>
      <c r="N344" s="128"/>
      <c r="O344" s="127"/>
      <c r="P344" s="136"/>
      <c r="Q344" s="129"/>
      <c r="R344" s="127"/>
    </row>
    <row r="345" spans="3:18" s="33" customFormat="1">
      <c r="C345" s="125"/>
      <c r="G345" s="126"/>
      <c r="K345" s="127"/>
      <c r="L345" s="127"/>
      <c r="M345" s="127"/>
      <c r="N345" s="128"/>
      <c r="O345" s="127"/>
      <c r="P345" s="136"/>
      <c r="Q345" s="129"/>
      <c r="R345" s="127"/>
    </row>
    <row r="346" spans="3:18" s="33" customFormat="1">
      <c r="C346" s="125"/>
      <c r="G346" s="126"/>
      <c r="K346" s="127"/>
      <c r="L346" s="127"/>
      <c r="M346" s="127"/>
      <c r="N346" s="128"/>
      <c r="O346" s="127"/>
      <c r="P346" s="136"/>
      <c r="Q346" s="129"/>
      <c r="R346" s="127"/>
    </row>
    <row r="347" spans="3:18" s="33" customFormat="1">
      <c r="C347" s="125"/>
      <c r="G347" s="126"/>
      <c r="K347" s="127"/>
      <c r="L347" s="127"/>
      <c r="M347" s="127"/>
      <c r="N347" s="128"/>
      <c r="O347" s="127"/>
      <c r="P347" s="136"/>
      <c r="Q347" s="129"/>
      <c r="R347" s="127"/>
    </row>
    <row r="348" spans="3:18" s="33" customFormat="1">
      <c r="C348" s="125"/>
      <c r="G348" s="126"/>
      <c r="K348" s="127"/>
      <c r="L348" s="127"/>
      <c r="M348" s="127"/>
      <c r="N348" s="128"/>
      <c r="O348" s="127"/>
      <c r="P348" s="136"/>
      <c r="Q348" s="129"/>
      <c r="R348" s="127"/>
    </row>
    <row r="349" spans="3:18" s="33" customFormat="1">
      <c r="C349" s="125"/>
      <c r="G349" s="126"/>
      <c r="K349" s="127"/>
      <c r="L349" s="127"/>
      <c r="M349" s="127"/>
      <c r="N349" s="128"/>
      <c r="O349" s="127"/>
      <c r="P349" s="136"/>
      <c r="Q349" s="129"/>
      <c r="R349" s="127"/>
    </row>
    <row r="350" spans="3:18" s="33" customFormat="1">
      <c r="C350" s="125"/>
      <c r="G350" s="126"/>
      <c r="K350" s="127"/>
      <c r="L350" s="127"/>
      <c r="M350" s="127"/>
      <c r="N350" s="128"/>
      <c r="O350" s="127"/>
      <c r="P350" s="136"/>
      <c r="Q350" s="129"/>
      <c r="R350" s="127"/>
    </row>
    <row r="351" spans="3:18" s="33" customFormat="1">
      <c r="C351" s="125"/>
      <c r="G351" s="126"/>
      <c r="K351" s="127"/>
      <c r="L351" s="127"/>
      <c r="M351" s="127"/>
      <c r="N351" s="128"/>
      <c r="O351" s="127"/>
      <c r="P351" s="136"/>
      <c r="Q351" s="129"/>
      <c r="R351" s="127"/>
    </row>
    <row r="352" spans="3:18" s="33" customFormat="1">
      <c r="C352" s="125"/>
      <c r="G352" s="126"/>
      <c r="K352" s="127"/>
      <c r="L352" s="127"/>
      <c r="M352" s="127"/>
      <c r="N352" s="128"/>
      <c r="O352" s="127"/>
      <c r="P352" s="136"/>
      <c r="Q352" s="129"/>
      <c r="R352" s="127"/>
    </row>
    <row r="353" spans="3:18" s="33" customFormat="1">
      <c r="C353" s="125"/>
      <c r="G353" s="126"/>
      <c r="K353" s="127"/>
      <c r="L353" s="127"/>
      <c r="M353" s="127"/>
      <c r="N353" s="128"/>
      <c r="O353" s="127"/>
      <c r="P353" s="136"/>
      <c r="Q353" s="129"/>
      <c r="R353" s="127"/>
    </row>
    <row r="354" spans="3:18" s="33" customFormat="1">
      <c r="C354" s="125"/>
      <c r="G354" s="126"/>
      <c r="K354" s="127"/>
      <c r="L354" s="127"/>
      <c r="M354" s="127"/>
      <c r="N354" s="128"/>
      <c r="O354" s="127"/>
      <c r="P354" s="136"/>
      <c r="Q354" s="129"/>
      <c r="R354" s="127"/>
    </row>
    <row r="355" spans="3:18" s="33" customFormat="1">
      <c r="C355" s="125"/>
      <c r="G355" s="126"/>
      <c r="K355" s="127"/>
      <c r="L355" s="127"/>
      <c r="M355" s="127"/>
      <c r="N355" s="128"/>
      <c r="O355" s="127"/>
      <c r="P355" s="136"/>
      <c r="Q355" s="129"/>
      <c r="R355" s="127"/>
    </row>
    <row r="356" spans="3:18" s="33" customFormat="1">
      <c r="C356" s="125"/>
      <c r="G356" s="126"/>
      <c r="K356" s="127"/>
      <c r="L356" s="127"/>
      <c r="M356" s="127"/>
      <c r="N356" s="128"/>
      <c r="O356" s="127"/>
      <c r="P356" s="136"/>
      <c r="Q356" s="129"/>
      <c r="R356" s="127"/>
    </row>
    <row r="357" spans="3:18" s="33" customFormat="1">
      <c r="C357" s="125"/>
      <c r="G357" s="126"/>
      <c r="K357" s="127"/>
      <c r="L357" s="127"/>
      <c r="M357" s="127"/>
      <c r="N357" s="128"/>
      <c r="O357" s="127"/>
      <c r="P357" s="136"/>
      <c r="Q357" s="129"/>
      <c r="R357" s="127"/>
    </row>
    <row r="358" spans="3:18" s="33" customFormat="1">
      <c r="C358" s="125"/>
      <c r="G358" s="126"/>
      <c r="K358" s="127"/>
      <c r="L358" s="127"/>
      <c r="M358" s="127"/>
      <c r="N358" s="128"/>
      <c r="O358" s="127"/>
      <c r="P358" s="136"/>
      <c r="Q358" s="129"/>
      <c r="R358" s="127"/>
    </row>
    <row r="359" spans="3:18" s="33" customFormat="1">
      <c r="C359" s="125"/>
      <c r="G359" s="126"/>
      <c r="K359" s="127"/>
      <c r="L359" s="127"/>
      <c r="M359" s="127"/>
      <c r="N359" s="128"/>
      <c r="O359" s="127"/>
      <c r="P359" s="136"/>
      <c r="Q359" s="129"/>
      <c r="R359" s="127"/>
    </row>
    <row r="360" spans="3:18" s="33" customFormat="1">
      <c r="C360" s="125"/>
      <c r="G360" s="126"/>
      <c r="K360" s="127"/>
      <c r="L360" s="127"/>
      <c r="M360" s="127"/>
      <c r="N360" s="128"/>
      <c r="O360" s="127"/>
      <c r="P360" s="136"/>
      <c r="Q360" s="129"/>
      <c r="R360" s="127"/>
    </row>
    <row r="361" spans="3:18" s="33" customFormat="1">
      <c r="C361" s="125"/>
      <c r="G361" s="126"/>
      <c r="K361" s="127"/>
      <c r="L361" s="127"/>
      <c r="M361" s="127"/>
      <c r="N361" s="128"/>
      <c r="O361" s="127"/>
      <c r="P361" s="136"/>
      <c r="Q361" s="129"/>
      <c r="R361" s="127"/>
    </row>
    <row r="362" spans="3:18" s="33" customFormat="1">
      <c r="C362" s="125"/>
      <c r="G362" s="126"/>
      <c r="K362" s="127"/>
      <c r="L362" s="127"/>
      <c r="M362" s="127"/>
      <c r="N362" s="128"/>
      <c r="O362" s="127"/>
      <c r="P362" s="136"/>
      <c r="Q362" s="129"/>
      <c r="R362" s="127"/>
    </row>
    <row r="363" spans="3:18" s="33" customFormat="1">
      <c r="C363" s="125"/>
      <c r="G363" s="126"/>
      <c r="K363" s="127"/>
      <c r="L363" s="127"/>
      <c r="M363" s="127"/>
      <c r="N363" s="128"/>
      <c r="O363" s="127"/>
      <c r="P363" s="136"/>
      <c r="Q363" s="129"/>
      <c r="R363" s="127"/>
    </row>
    <row r="364" spans="3:18" s="33" customFormat="1">
      <c r="C364" s="125"/>
      <c r="G364" s="126"/>
      <c r="K364" s="127"/>
      <c r="L364" s="127"/>
      <c r="M364" s="127"/>
      <c r="N364" s="128"/>
      <c r="O364" s="127"/>
      <c r="P364" s="136"/>
      <c r="Q364" s="129"/>
      <c r="R364" s="127"/>
    </row>
    <row r="365" spans="3:18" s="33" customFormat="1">
      <c r="C365" s="125"/>
      <c r="G365" s="126"/>
      <c r="K365" s="127"/>
      <c r="L365" s="127"/>
      <c r="M365" s="127"/>
      <c r="N365" s="128"/>
      <c r="O365" s="127"/>
      <c r="P365" s="136"/>
      <c r="Q365" s="129"/>
      <c r="R365" s="127"/>
    </row>
    <row r="366" spans="3:18" s="33" customFormat="1">
      <c r="C366" s="125"/>
      <c r="G366" s="126"/>
      <c r="K366" s="127"/>
      <c r="L366" s="127"/>
      <c r="M366" s="127"/>
      <c r="N366" s="128"/>
      <c r="O366" s="127"/>
      <c r="P366" s="136"/>
      <c r="Q366" s="129"/>
      <c r="R366" s="127"/>
    </row>
    <row r="367" spans="3:18" s="33" customFormat="1">
      <c r="C367" s="125"/>
      <c r="G367" s="126"/>
      <c r="K367" s="127"/>
      <c r="L367" s="127"/>
      <c r="M367" s="127"/>
      <c r="N367" s="128"/>
      <c r="O367" s="127"/>
      <c r="P367" s="136"/>
      <c r="Q367" s="129"/>
      <c r="R367" s="127"/>
    </row>
    <row r="368" spans="3:18" s="33" customFormat="1">
      <c r="C368" s="125"/>
      <c r="G368" s="126"/>
      <c r="K368" s="127"/>
      <c r="L368" s="127"/>
      <c r="M368" s="127"/>
      <c r="N368" s="128"/>
      <c r="O368" s="127"/>
      <c r="P368" s="136"/>
      <c r="Q368" s="129"/>
      <c r="R368" s="127"/>
    </row>
    <row r="369" spans="3:18" s="33" customFormat="1">
      <c r="C369" s="125"/>
      <c r="G369" s="126"/>
      <c r="K369" s="127"/>
      <c r="L369" s="127"/>
      <c r="M369" s="127"/>
      <c r="N369" s="128"/>
      <c r="O369" s="127"/>
      <c r="P369" s="136"/>
      <c r="Q369" s="129"/>
      <c r="R369" s="127"/>
    </row>
    <row r="370" spans="3:18" s="33" customFormat="1">
      <c r="C370" s="125"/>
      <c r="G370" s="126"/>
      <c r="K370" s="127"/>
      <c r="L370" s="127"/>
      <c r="M370" s="127"/>
      <c r="N370" s="128"/>
      <c r="O370" s="127"/>
      <c r="P370" s="136"/>
      <c r="Q370" s="129"/>
      <c r="R370" s="127"/>
    </row>
    <row r="371" spans="3:18" s="33" customFormat="1">
      <c r="C371" s="125"/>
      <c r="G371" s="126"/>
      <c r="K371" s="127"/>
      <c r="L371" s="127"/>
      <c r="M371" s="127"/>
      <c r="N371" s="128"/>
      <c r="O371" s="127"/>
      <c r="P371" s="136"/>
      <c r="Q371" s="129"/>
      <c r="R371" s="127"/>
    </row>
    <row r="372" spans="3:18" s="33" customFormat="1">
      <c r="C372" s="125"/>
      <c r="G372" s="126"/>
      <c r="K372" s="127"/>
      <c r="L372" s="127"/>
      <c r="M372" s="127"/>
      <c r="N372" s="128"/>
      <c r="O372" s="127"/>
      <c r="P372" s="136"/>
      <c r="Q372" s="129"/>
      <c r="R372" s="127"/>
    </row>
    <row r="373" spans="3:18" s="33" customFormat="1">
      <c r="C373" s="125"/>
      <c r="G373" s="126"/>
      <c r="K373" s="127"/>
      <c r="L373" s="127"/>
      <c r="M373" s="127"/>
      <c r="N373" s="128"/>
      <c r="O373" s="127"/>
      <c r="P373" s="136"/>
      <c r="Q373" s="129"/>
      <c r="R373" s="127"/>
    </row>
    <row r="374" spans="3:18" s="33" customFormat="1">
      <c r="C374" s="125"/>
      <c r="G374" s="126"/>
      <c r="K374" s="127"/>
      <c r="L374" s="127"/>
      <c r="M374" s="127"/>
      <c r="N374" s="128"/>
      <c r="O374" s="127"/>
      <c r="P374" s="136"/>
      <c r="Q374" s="129"/>
      <c r="R374" s="127"/>
    </row>
    <row r="375" spans="3:18" s="33" customFormat="1">
      <c r="C375" s="125"/>
      <c r="G375" s="126"/>
      <c r="K375" s="127"/>
      <c r="L375" s="127"/>
      <c r="M375" s="127"/>
      <c r="N375" s="128"/>
      <c r="O375" s="127"/>
      <c r="P375" s="136"/>
      <c r="Q375" s="129"/>
      <c r="R375" s="127"/>
    </row>
    <row r="376" spans="3:18" s="33" customFormat="1">
      <c r="C376" s="125"/>
      <c r="G376" s="126"/>
      <c r="K376" s="127"/>
      <c r="L376" s="127"/>
      <c r="M376" s="127"/>
      <c r="N376" s="128"/>
      <c r="O376" s="127"/>
      <c r="P376" s="136"/>
      <c r="Q376" s="129"/>
      <c r="R376" s="127"/>
    </row>
    <row r="377" spans="3:18" s="33" customFormat="1">
      <c r="C377" s="125"/>
      <c r="G377" s="126"/>
      <c r="K377" s="127"/>
      <c r="L377" s="127"/>
      <c r="M377" s="127"/>
      <c r="N377" s="128"/>
      <c r="O377" s="127"/>
      <c r="P377" s="136"/>
      <c r="Q377" s="129"/>
      <c r="R377" s="127"/>
    </row>
    <row r="378" spans="3:18" s="33" customFormat="1">
      <c r="C378" s="125"/>
      <c r="G378" s="126"/>
      <c r="K378" s="127"/>
      <c r="L378" s="127"/>
      <c r="M378" s="127"/>
      <c r="N378" s="128"/>
      <c r="O378" s="127"/>
      <c r="P378" s="136"/>
      <c r="Q378" s="129"/>
      <c r="R378" s="127"/>
    </row>
    <row r="379" spans="3:18" s="33" customFormat="1">
      <c r="C379" s="125"/>
      <c r="G379" s="126"/>
      <c r="K379" s="127"/>
      <c r="L379" s="127"/>
      <c r="M379" s="127"/>
      <c r="N379" s="128"/>
      <c r="O379" s="127"/>
      <c r="P379" s="136"/>
      <c r="Q379" s="129"/>
      <c r="R379" s="127"/>
    </row>
    <row r="380" spans="3:18" s="33" customFormat="1">
      <c r="C380" s="125"/>
      <c r="G380" s="126"/>
      <c r="K380" s="127"/>
      <c r="L380" s="127"/>
      <c r="M380" s="127"/>
      <c r="N380" s="128"/>
      <c r="O380" s="127"/>
      <c r="P380" s="136"/>
      <c r="Q380" s="129"/>
      <c r="R380" s="127"/>
    </row>
    <row r="381" spans="3:18" s="33" customFormat="1">
      <c r="C381" s="125"/>
      <c r="G381" s="126"/>
      <c r="K381" s="127"/>
      <c r="L381" s="127"/>
      <c r="M381" s="127"/>
      <c r="N381" s="128"/>
      <c r="O381" s="127"/>
      <c r="P381" s="136"/>
      <c r="Q381" s="129"/>
      <c r="R381" s="127"/>
    </row>
    <row r="382" spans="3:18" s="33" customFormat="1">
      <c r="C382" s="125"/>
      <c r="G382" s="126"/>
      <c r="K382" s="127"/>
      <c r="L382" s="127"/>
      <c r="M382" s="127"/>
      <c r="N382" s="128"/>
      <c r="O382" s="127"/>
      <c r="P382" s="136"/>
      <c r="Q382" s="129"/>
      <c r="R382" s="127"/>
    </row>
    <row r="383" spans="3:18" s="33" customFormat="1">
      <c r="C383" s="125"/>
      <c r="G383" s="126"/>
      <c r="K383" s="127"/>
      <c r="L383" s="127"/>
      <c r="M383" s="127"/>
      <c r="N383" s="128"/>
      <c r="O383" s="127"/>
      <c r="P383" s="136"/>
      <c r="Q383" s="129"/>
      <c r="R383" s="127"/>
    </row>
    <row r="384" spans="3:18" s="33" customFormat="1">
      <c r="C384" s="125"/>
      <c r="G384" s="126"/>
      <c r="K384" s="127"/>
      <c r="L384" s="127"/>
      <c r="M384" s="127"/>
      <c r="N384" s="128"/>
      <c r="O384" s="127"/>
      <c r="P384" s="136"/>
      <c r="Q384" s="129"/>
      <c r="R384" s="127"/>
    </row>
    <row r="385" spans="3:18" s="33" customFormat="1">
      <c r="C385" s="125"/>
      <c r="G385" s="126"/>
      <c r="K385" s="127"/>
      <c r="L385" s="127"/>
      <c r="M385" s="127"/>
      <c r="N385" s="128"/>
      <c r="O385" s="127"/>
      <c r="P385" s="136"/>
      <c r="Q385" s="129"/>
      <c r="R385" s="127"/>
    </row>
    <row r="386" spans="3:18" s="33" customFormat="1">
      <c r="C386" s="125"/>
      <c r="G386" s="126"/>
      <c r="K386" s="127"/>
      <c r="L386" s="127"/>
      <c r="M386" s="127"/>
      <c r="N386" s="128"/>
      <c r="O386" s="127"/>
      <c r="P386" s="136"/>
      <c r="Q386" s="129"/>
      <c r="R386" s="127"/>
    </row>
    <row r="387" spans="3:18" s="33" customFormat="1">
      <c r="C387" s="125"/>
      <c r="G387" s="126"/>
      <c r="K387" s="127"/>
      <c r="L387" s="127"/>
      <c r="M387" s="127"/>
      <c r="N387" s="128"/>
      <c r="O387" s="127"/>
      <c r="P387" s="136"/>
      <c r="Q387" s="129"/>
      <c r="R387" s="127"/>
    </row>
    <row r="388" spans="3:18" s="33" customFormat="1">
      <c r="C388" s="125"/>
      <c r="G388" s="126"/>
      <c r="K388" s="127"/>
      <c r="L388" s="127"/>
      <c r="M388" s="127"/>
      <c r="N388" s="128"/>
      <c r="O388" s="127"/>
      <c r="P388" s="136"/>
      <c r="Q388" s="129"/>
      <c r="R388" s="127"/>
    </row>
    <row r="389" spans="3:18" s="33" customFormat="1">
      <c r="C389" s="125"/>
      <c r="G389" s="126"/>
      <c r="K389" s="127"/>
      <c r="L389" s="127"/>
      <c r="M389" s="127"/>
      <c r="N389" s="128"/>
      <c r="O389" s="127"/>
      <c r="P389" s="136"/>
      <c r="Q389" s="129"/>
      <c r="R389" s="127"/>
    </row>
    <row r="390" spans="3:18" s="33" customFormat="1">
      <c r="C390" s="125"/>
      <c r="G390" s="126"/>
      <c r="K390" s="127"/>
      <c r="L390" s="127"/>
      <c r="M390" s="127"/>
      <c r="N390" s="128"/>
      <c r="O390" s="127"/>
      <c r="P390" s="136"/>
      <c r="Q390" s="129"/>
      <c r="R390" s="127"/>
    </row>
    <row r="391" spans="3:18" s="33" customFormat="1">
      <c r="C391" s="125"/>
      <c r="G391" s="126"/>
      <c r="K391" s="127"/>
      <c r="L391" s="127"/>
      <c r="M391" s="127"/>
      <c r="N391" s="128"/>
      <c r="O391" s="127"/>
      <c r="P391" s="136"/>
      <c r="Q391" s="129"/>
      <c r="R391" s="127"/>
    </row>
    <row r="392" spans="3:18" s="33" customFormat="1">
      <c r="C392" s="125"/>
      <c r="G392" s="126"/>
      <c r="K392" s="127"/>
      <c r="L392" s="127"/>
      <c r="M392" s="127"/>
      <c r="N392" s="128"/>
      <c r="O392" s="127"/>
      <c r="P392" s="136"/>
      <c r="Q392" s="129"/>
      <c r="R392" s="127"/>
    </row>
    <row r="393" spans="3:18" s="33" customFormat="1">
      <c r="C393" s="125"/>
      <c r="G393" s="126"/>
      <c r="K393" s="127"/>
      <c r="L393" s="127"/>
      <c r="M393" s="127"/>
      <c r="N393" s="128"/>
      <c r="O393" s="127"/>
      <c r="P393" s="136"/>
      <c r="Q393" s="129"/>
      <c r="R393" s="127"/>
    </row>
    <row r="394" spans="3:18" s="33" customFormat="1">
      <c r="C394" s="125"/>
      <c r="G394" s="126"/>
      <c r="K394" s="127"/>
      <c r="L394" s="127"/>
      <c r="M394" s="127"/>
      <c r="N394" s="128"/>
      <c r="O394" s="127"/>
      <c r="P394" s="136"/>
      <c r="Q394" s="129"/>
      <c r="R394" s="127"/>
    </row>
    <row r="395" spans="3:18" s="33" customFormat="1">
      <c r="C395" s="125"/>
      <c r="G395" s="126"/>
      <c r="K395" s="127"/>
      <c r="L395" s="127"/>
      <c r="M395" s="127"/>
      <c r="N395" s="128"/>
      <c r="O395" s="127"/>
      <c r="P395" s="136"/>
      <c r="Q395" s="129"/>
      <c r="R395" s="127"/>
    </row>
    <row r="396" spans="3:18" s="33" customFormat="1">
      <c r="C396" s="125"/>
      <c r="G396" s="126"/>
      <c r="K396" s="127"/>
      <c r="L396" s="127"/>
      <c r="M396" s="127"/>
      <c r="N396" s="128"/>
      <c r="O396" s="127"/>
      <c r="P396" s="136"/>
      <c r="Q396" s="129"/>
      <c r="R396" s="127"/>
    </row>
    <row r="397" spans="3:18" s="33" customFormat="1">
      <c r="C397" s="125"/>
      <c r="G397" s="126"/>
      <c r="K397" s="127"/>
      <c r="L397" s="127"/>
      <c r="M397" s="127"/>
      <c r="N397" s="128"/>
      <c r="O397" s="127"/>
      <c r="P397" s="136"/>
      <c r="Q397" s="129"/>
      <c r="R397" s="127"/>
    </row>
    <row r="398" spans="3:18" s="33" customFormat="1">
      <c r="C398" s="125"/>
      <c r="G398" s="126"/>
      <c r="K398" s="127"/>
      <c r="L398" s="127"/>
      <c r="M398" s="127"/>
      <c r="N398" s="128"/>
      <c r="O398" s="127"/>
      <c r="P398" s="136"/>
      <c r="Q398" s="129"/>
      <c r="R398" s="127"/>
    </row>
    <row r="399" spans="3:18" s="33" customFormat="1">
      <c r="C399" s="125"/>
      <c r="G399" s="126"/>
      <c r="K399" s="127"/>
      <c r="L399" s="127"/>
      <c r="M399" s="127"/>
      <c r="N399" s="128"/>
      <c r="O399" s="127"/>
      <c r="P399" s="136"/>
      <c r="Q399" s="129"/>
      <c r="R399" s="127"/>
    </row>
    <row r="400" spans="3:18" s="33" customFormat="1">
      <c r="C400" s="125"/>
      <c r="G400" s="126"/>
      <c r="K400" s="127"/>
      <c r="L400" s="127"/>
      <c r="M400" s="127"/>
      <c r="N400" s="128"/>
      <c r="O400" s="127"/>
      <c r="P400" s="136"/>
      <c r="Q400" s="129"/>
      <c r="R400" s="127"/>
    </row>
    <row r="401" spans="3:18" s="33" customFormat="1">
      <c r="C401" s="125"/>
      <c r="G401" s="126"/>
      <c r="K401" s="127"/>
      <c r="L401" s="127"/>
      <c r="M401" s="127"/>
      <c r="N401" s="128"/>
      <c r="O401" s="127"/>
      <c r="P401" s="136"/>
      <c r="Q401" s="129"/>
      <c r="R401" s="127"/>
    </row>
    <row r="402" spans="3:18" s="33" customFormat="1">
      <c r="C402" s="125"/>
      <c r="G402" s="126"/>
      <c r="K402" s="127"/>
      <c r="L402" s="127"/>
      <c r="M402" s="127"/>
      <c r="N402" s="128"/>
      <c r="O402" s="127"/>
      <c r="P402" s="136"/>
      <c r="Q402" s="129"/>
      <c r="R402" s="127"/>
    </row>
    <row r="403" spans="3:18" s="33" customFormat="1">
      <c r="C403" s="125"/>
      <c r="G403" s="126"/>
      <c r="K403" s="127"/>
      <c r="L403" s="127"/>
      <c r="M403" s="127"/>
      <c r="N403" s="128"/>
      <c r="O403" s="127"/>
      <c r="P403" s="136"/>
      <c r="Q403" s="129"/>
      <c r="R403" s="127"/>
    </row>
    <row r="404" spans="3:18" s="33" customFormat="1">
      <c r="C404" s="125"/>
      <c r="G404" s="126"/>
      <c r="K404" s="127"/>
      <c r="L404" s="127"/>
      <c r="M404" s="127"/>
      <c r="N404" s="128"/>
      <c r="O404" s="127"/>
      <c r="P404" s="136"/>
      <c r="Q404" s="129"/>
      <c r="R404" s="127"/>
    </row>
    <row r="405" spans="3:18" s="33" customFormat="1">
      <c r="C405" s="125"/>
      <c r="G405" s="126"/>
      <c r="K405" s="127"/>
      <c r="L405" s="127"/>
      <c r="M405" s="127"/>
      <c r="N405" s="128"/>
      <c r="O405" s="127"/>
      <c r="P405" s="136"/>
      <c r="Q405" s="129"/>
      <c r="R405" s="127"/>
    </row>
    <row r="406" spans="3:18" s="33" customFormat="1">
      <c r="C406" s="125"/>
      <c r="G406" s="126"/>
      <c r="K406" s="127"/>
      <c r="L406" s="127"/>
      <c r="M406" s="127"/>
      <c r="N406" s="128"/>
      <c r="O406" s="127"/>
      <c r="P406" s="136"/>
      <c r="Q406" s="129"/>
      <c r="R406" s="127"/>
    </row>
    <row r="407" spans="3:18" s="33" customFormat="1">
      <c r="C407" s="125"/>
      <c r="G407" s="126"/>
      <c r="K407" s="127"/>
      <c r="L407" s="127"/>
      <c r="M407" s="127"/>
      <c r="N407" s="128"/>
      <c r="O407" s="127"/>
      <c r="P407" s="136"/>
      <c r="Q407" s="129"/>
      <c r="R407" s="127"/>
    </row>
    <row r="408" spans="3:18" s="33" customFormat="1">
      <c r="C408" s="125"/>
      <c r="G408" s="126"/>
      <c r="K408" s="127"/>
      <c r="L408" s="127"/>
      <c r="M408" s="127"/>
      <c r="N408" s="128"/>
      <c r="O408" s="127"/>
      <c r="P408" s="136"/>
      <c r="Q408" s="129"/>
      <c r="R408" s="127"/>
    </row>
    <row r="409" spans="3:18" s="33" customFormat="1">
      <c r="C409" s="125"/>
      <c r="G409" s="126"/>
      <c r="K409" s="127"/>
      <c r="L409" s="127"/>
      <c r="M409" s="127"/>
      <c r="N409" s="128"/>
      <c r="O409" s="127"/>
      <c r="P409" s="136"/>
      <c r="Q409" s="129"/>
      <c r="R409" s="127"/>
    </row>
    <row r="410" spans="3:18" s="33" customFormat="1">
      <c r="C410" s="125"/>
      <c r="G410" s="126"/>
      <c r="K410" s="127"/>
      <c r="L410" s="127"/>
      <c r="M410" s="127"/>
      <c r="N410" s="128"/>
      <c r="O410" s="127"/>
      <c r="P410" s="136"/>
      <c r="Q410" s="129"/>
      <c r="R410" s="127"/>
    </row>
    <row r="411" spans="3:18" s="33" customFormat="1">
      <c r="C411" s="125"/>
      <c r="G411" s="126"/>
      <c r="K411" s="127"/>
      <c r="L411" s="127"/>
      <c r="M411" s="127"/>
      <c r="N411" s="128"/>
      <c r="O411" s="127"/>
      <c r="P411" s="136"/>
      <c r="Q411" s="129"/>
      <c r="R411" s="127"/>
    </row>
    <row r="412" spans="3:18" s="33" customFormat="1">
      <c r="C412" s="125"/>
      <c r="G412" s="126"/>
      <c r="K412" s="127"/>
      <c r="L412" s="127"/>
      <c r="M412" s="127"/>
      <c r="N412" s="128"/>
      <c r="O412" s="127"/>
      <c r="P412" s="136"/>
      <c r="Q412" s="129"/>
      <c r="R412" s="127"/>
    </row>
    <row r="413" spans="3:18" s="33" customFormat="1">
      <c r="C413" s="125"/>
      <c r="G413" s="126"/>
      <c r="K413" s="127"/>
      <c r="L413" s="127"/>
      <c r="M413" s="127"/>
      <c r="N413" s="128"/>
      <c r="O413" s="127"/>
      <c r="P413" s="136"/>
      <c r="Q413" s="129"/>
      <c r="R413" s="127"/>
    </row>
    <row r="414" spans="3:18" s="33" customFormat="1">
      <c r="C414" s="125"/>
      <c r="G414" s="126"/>
      <c r="K414" s="127"/>
      <c r="L414" s="127"/>
      <c r="M414" s="127"/>
      <c r="N414" s="128"/>
      <c r="O414" s="127"/>
      <c r="P414" s="136"/>
      <c r="Q414" s="129"/>
      <c r="R414" s="127"/>
    </row>
    <row r="415" spans="3:18" s="33" customFormat="1">
      <c r="C415" s="125"/>
      <c r="G415" s="126"/>
      <c r="K415" s="127"/>
      <c r="L415" s="127"/>
      <c r="M415" s="127"/>
      <c r="N415" s="128"/>
      <c r="O415" s="127"/>
      <c r="P415" s="136"/>
      <c r="Q415" s="129"/>
      <c r="R415" s="127"/>
    </row>
    <row r="416" spans="3:18" s="33" customFormat="1">
      <c r="C416" s="125"/>
      <c r="G416" s="126"/>
      <c r="K416" s="127"/>
      <c r="L416" s="127"/>
      <c r="M416" s="127"/>
      <c r="N416" s="128"/>
      <c r="O416" s="127"/>
      <c r="P416" s="136"/>
      <c r="Q416" s="129"/>
      <c r="R416" s="127"/>
    </row>
    <row r="417" spans="3:18" s="33" customFormat="1">
      <c r="C417" s="125"/>
      <c r="G417" s="126"/>
      <c r="K417" s="127"/>
      <c r="L417" s="127"/>
      <c r="M417" s="127"/>
      <c r="N417" s="128"/>
      <c r="O417" s="127"/>
      <c r="P417" s="136"/>
      <c r="Q417" s="129"/>
      <c r="R417" s="127"/>
    </row>
    <row r="418" spans="3:18" s="33" customFormat="1">
      <c r="C418" s="125"/>
      <c r="G418" s="126"/>
      <c r="K418" s="127"/>
      <c r="L418" s="127"/>
      <c r="M418" s="127"/>
      <c r="N418" s="128"/>
      <c r="O418" s="127"/>
      <c r="P418" s="136"/>
      <c r="Q418" s="129"/>
      <c r="R418" s="127"/>
    </row>
    <row r="419" spans="3:18" s="33" customFormat="1">
      <c r="C419" s="125"/>
      <c r="G419" s="126"/>
      <c r="K419" s="127"/>
      <c r="L419" s="127"/>
      <c r="M419" s="127"/>
      <c r="N419" s="128"/>
      <c r="O419" s="127"/>
      <c r="P419" s="136"/>
      <c r="Q419" s="129"/>
      <c r="R419" s="127"/>
    </row>
    <row r="420" spans="3:18" s="33" customFormat="1">
      <c r="C420" s="125"/>
      <c r="G420" s="126"/>
      <c r="K420" s="127"/>
      <c r="L420" s="127"/>
      <c r="M420" s="127"/>
      <c r="N420" s="128"/>
      <c r="O420" s="127"/>
      <c r="P420" s="136"/>
      <c r="Q420" s="129"/>
      <c r="R420" s="127"/>
    </row>
    <row r="421" spans="3:18" s="33" customFormat="1">
      <c r="C421" s="125"/>
      <c r="G421" s="126"/>
      <c r="K421" s="127"/>
      <c r="L421" s="127"/>
      <c r="M421" s="127"/>
      <c r="N421" s="128"/>
      <c r="O421" s="127"/>
      <c r="P421" s="136"/>
      <c r="Q421" s="129"/>
      <c r="R421" s="127"/>
    </row>
    <row r="422" spans="3:18" s="33" customFormat="1">
      <c r="C422" s="125"/>
      <c r="G422" s="126"/>
      <c r="K422" s="127"/>
      <c r="L422" s="127"/>
      <c r="M422" s="127"/>
      <c r="N422" s="128"/>
      <c r="O422" s="127"/>
      <c r="P422" s="136"/>
      <c r="Q422" s="129"/>
      <c r="R422" s="127"/>
    </row>
    <row r="423" spans="3:18" s="33" customFormat="1">
      <c r="C423" s="125"/>
      <c r="G423" s="126"/>
      <c r="K423" s="127"/>
      <c r="L423" s="127"/>
      <c r="M423" s="127"/>
      <c r="N423" s="128"/>
      <c r="O423" s="127"/>
      <c r="P423" s="136"/>
      <c r="Q423" s="129"/>
      <c r="R423" s="127"/>
    </row>
    <row r="424" spans="3:18" s="33" customFormat="1">
      <c r="C424" s="125"/>
      <c r="G424" s="126"/>
      <c r="K424" s="127"/>
      <c r="L424" s="127"/>
      <c r="M424" s="127"/>
      <c r="N424" s="128"/>
      <c r="O424" s="127"/>
      <c r="P424" s="136"/>
      <c r="Q424" s="129"/>
      <c r="R424" s="127"/>
    </row>
    <row r="425" spans="3:18" s="33" customFormat="1">
      <c r="C425" s="125"/>
      <c r="G425" s="126"/>
      <c r="K425" s="127"/>
      <c r="L425" s="127"/>
      <c r="M425" s="127"/>
      <c r="N425" s="128"/>
      <c r="O425" s="127"/>
      <c r="P425" s="136"/>
      <c r="Q425" s="129"/>
      <c r="R425" s="127"/>
    </row>
    <row r="426" spans="3:18" s="33" customFormat="1">
      <c r="C426" s="125"/>
      <c r="G426" s="126"/>
      <c r="K426" s="127"/>
      <c r="L426" s="127"/>
      <c r="M426" s="127"/>
      <c r="N426" s="128"/>
      <c r="O426" s="127"/>
      <c r="P426" s="136"/>
      <c r="Q426" s="129"/>
      <c r="R426" s="127"/>
    </row>
    <row r="427" spans="3:18" s="33" customFormat="1">
      <c r="C427" s="125"/>
      <c r="G427" s="126"/>
      <c r="K427" s="127"/>
      <c r="L427" s="127"/>
      <c r="M427" s="127"/>
      <c r="N427" s="128"/>
      <c r="O427" s="127"/>
      <c r="P427" s="136"/>
      <c r="Q427" s="129"/>
      <c r="R427" s="127"/>
    </row>
    <row r="428" spans="3:18" s="33" customFormat="1">
      <c r="C428" s="125"/>
      <c r="G428" s="126"/>
      <c r="K428" s="127"/>
      <c r="L428" s="127"/>
      <c r="M428" s="127"/>
      <c r="N428" s="128"/>
      <c r="O428" s="127"/>
      <c r="P428" s="136"/>
      <c r="Q428" s="129"/>
      <c r="R428" s="127"/>
    </row>
    <row r="429" spans="3:18" s="33" customFormat="1">
      <c r="C429" s="125"/>
      <c r="G429" s="126"/>
      <c r="K429" s="127"/>
      <c r="L429" s="127"/>
      <c r="M429" s="127"/>
      <c r="N429" s="128"/>
      <c r="O429" s="127"/>
      <c r="P429" s="136"/>
      <c r="Q429" s="129"/>
      <c r="R429" s="127"/>
    </row>
    <row r="430" spans="3:18" s="33" customFormat="1">
      <c r="C430" s="125"/>
      <c r="G430" s="126"/>
      <c r="K430" s="127"/>
      <c r="L430" s="127"/>
      <c r="M430" s="127"/>
      <c r="N430" s="128"/>
      <c r="O430" s="127"/>
      <c r="P430" s="136"/>
      <c r="Q430" s="129"/>
      <c r="R430" s="127"/>
    </row>
    <row r="431" spans="3:18" s="33" customFormat="1">
      <c r="C431" s="125"/>
      <c r="G431" s="126"/>
      <c r="K431" s="127"/>
      <c r="L431" s="127"/>
      <c r="M431" s="127"/>
      <c r="N431" s="128"/>
      <c r="O431" s="127"/>
      <c r="P431" s="136"/>
      <c r="Q431" s="129"/>
      <c r="R431" s="127"/>
    </row>
    <row r="432" spans="3:18" s="33" customFormat="1">
      <c r="C432" s="125"/>
      <c r="G432" s="126"/>
      <c r="K432" s="127"/>
      <c r="L432" s="127"/>
      <c r="M432" s="127"/>
      <c r="N432" s="128"/>
      <c r="O432" s="127"/>
      <c r="P432" s="136"/>
      <c r="Q432" s="129"/>
      <c r="R432" s="127"/>
    </row>
    <row r="433" spans="3:18" s="33" customFormat="1">
      <c r="C433" s="125"/>
      <c r="G433" s="126"/>
      <c r="K433" s="127"/>
      <c r="L433" s="127"/>
      <c r="M433" s="127"/>
      <c r="N433" s="128"/>
      <c r="O433" s="127"/>
      <c r="P433" s="136"/>
      <c r="Q433" s="129"/>
      <c r="R433" s="127"/>
    </row>
    <row r="434" spans="3:18" s="33" customFormat="1">
      <c r="C434" s="125"/>
      <c r="G434" s="126"/>
      <c r="K434" s="127"/>
      <c r="L434" s="127"/>
      <c r="M434" s="127"/>
      <c r="N434" s="128"/>
      <c r="O434" s="127"/>
      <c r="P434" s="136"/>
      <c r="Q434" s="129"/>
      <c r="R434" s="127"/>
    </row>
    <row r="435" spans="3:18" s="33" customFormat="1">
      <c r="C435" s="125"/>
      <c r="G435" s="126"/>
      <c r="K435" s="127"/>
      <c r="L435" s="127"/>
      <c r="M435" s="127"/>
      <c r="N435" s="128"/>
      <c r="O435" s="127"/>
      <c r="P435" s="136"/>
      <c r="Q435" s="129"/>
      <c r="R435" s="127"/>
    </row>
    <row r="436" spans="3:18" s="33" customFormat="1">
      <c r="C436" s="125"/>
      <c r="G436" s="126"/>
      <c r="K436" s="127"/>
      <c r="L436" s="127"/>
      <c r="M436" s="127"/>
      <c r="N436" s="128"/>
      <c r="O436" s="127"/>
      <c r="P436" s="136"/>
      <c r="Q436" s="129"/>
      <c r="R436" s="127"/>
    </row>
    <row r="437" spans="3:18" s="33" customFormat="1">
      <c r="C437" s="125"/>
      <c r="G437" s="126"/>
      <c r="K437" s="127"/>
      <c r="L437" s="127"/>
      <c r="M437" s="127"/>
      <c r="N437" s="128"/>
      <c r="O437" s="127"/>
      <c r="P437" s="136"/>
      <c r="Q437" s="129"/>
      <c r="R437" s="127"/>
    </row>
    <row r="438" spans="3:18" s="33" customFormat="1">
      <c r="C438" s="125"/>
      <c r="G438" s="126"/>
      <c r="K438" s="127"/>
      <c r="L438" s="127"/>
      <c r="M438" s="127"/>
      <c r="N438" s="128"/>
      <c r="O438" s="127"/>
      <c r="P438" s="136"/>
      <c r="Q438" s="129"/>
      <c r="R438" s="127"/>
    </row>
    <row r="439" spans="3:18" s="33" customFormat="1">
      <c r="C439" s="125"/>
      <c r="G439" s="126"/>
      <c r="K439" s="127"/>
      <c r="L439" s="127"/>
      <c r="M439" s="127"/>
      <c r="N439" s="128"/>
      <c r="O439" s="127"/>
      <c r="P439" s="136"/>
      <c r="Q439" s="129"/>
      <c r="R439" s="127"/>
    </row>
    <row r="440" spans="3:18" s="33" customFormat="1">
      <c r="C440" s="125"/>
      <c r="G440" s="126"/>
      <c r="K440" s="127"/>
      <c r="L440" s="127"/>
      <c r="M440" s="127"/>
      <c r="N440" s="128"/>
      <c r="O440" s="127"/>
      <c r="P440" s="136"/>
      <c r="Q440" s="129"/>
      <c r="R440" s="127"/>
    </row>
    <row r="441" spans="3:18" s="33" customFormat="1">
      <c r="C441" s="125"/>
      <c r="G441" s="126"/>
      <c r="K441" s="127"/>
      <c r="L441" s="127"/>
      <c r="M441" s="127"/>
      <c r="N441" s="128"/>
      <c r="O441" s="127"/>
      <c r="P441" s="136"/>
      <c r="Q441" s="129"/>
      <c r="R441" s="127"/>
    </row>
    <row r="442" spans="3:18" s="33" customFormat="1">
      <c r="C442" s="125"/>
      <c r="G442" s="126"/>
      <c r="K442" s="127"/>
      <c r="L442" s="127"/>
      <c r="M442" s="127"/>
      <c r="N442" s="128"/>
      <c r="O442" s="127"/>
      <c r="P442" s="136"/>
      <c r="Q442" s="129"/>
      <c r="R442" s="127"/>
    </row>
    <row r="443" spans="3:18" s="33" customFormat="1">
      <c r="C443" s="125"/>
      <c r="G443" s="126"/>
      <c r="K443" s="127"/>
      <c r="L443" s="127"/>
      <c r="M443" s="127"/>
      <c r="N443" s="128"/>
      <c r="O443" s="127"/>
      <c r="P443" s="136"/>
      <c r="Q443" s="129"/>
      <c r="R443" s="127"/>
    </row>
    <row r="444" spans="3:18" s="33" customFormat="1">
      <c r="C444" s="125"/>
      <c r="G444" s="126"/>
      <c r="K444" s="127"/>
      <c r="L444" s="127"/>
      <c r="M444" s="127"/>
      <c r="N444" s="128"/>
      <c r="O444" s="127"/>
      <c r="P444" s="136"/>
      <c r="Q444" s="129"/>
      <c r="R444" s="127"/>
    </row>
    <row r="445" spans="3:18" s="33" customFormat="1">
      <c r="C445" s="125"/>
      <c r="G445" s="126"/>
      <c r="K445" s="127"/>
      <c r="L445" s="127"/>
      <c r="M445" s="127"/>
      <c r="N445" s="128"/>
      <c r="O445" s="127"/>
      <c r="P445" s="136"/>
      <c r="Q445" s="129"/>
      <c r="R445" s="127"/>
    </row>
    <row r="446" spans="3:18" s="33" customFormat="1">
      <c r="C446" s="125"/>
      <c r="G446" s="126"/>
      <c r="K446" s="127"/>
      <c r="L446" s="127"/>
      <c r="M446" s="127"/>
      <c r="N446" s="128"/>
      <c r="O446" s="127"/>
      <c r="P446" s="136"/>
      <c r="Q446" s="129"/>
      <c r="R446" s="127"/>
    </row>
    <row r="447" spans="3:18" s="33" customFormat="1">
      <c r="C447" s="125"/>
      <c r="G447" s="126"/>
      <c r="K447" s="127"/>
      <c r="L447" s="127"/>
      <c r="M447" s="127"/>
      <c r="N447" s="128"/>
      <c r="O447" s="127"/>
      <c r="P447" s="136"/>
      <c r="Q447" s="129"/>
      <c r="R447" s="127"/>
    </row>
    <row r="448" spans="3:18" s="33" customFormat="1">
      <c r="C448" s="125"/>
      <c r="G448" s="126"/>
      <c r="K448" s="127"/>
      <c r="L448" s="127"/>
      <c r="M448" s="127"/>
      <c r="N448" s="128"/>
      <c r="O448" s="127"/>
      <c r="P448" s="136"/>
      <c r="Q448" s="129"/>
      <c r="R448" s="127"/>
    </row>
    <row r="449" spans="3:18" s="33" customFormat="1">
      <c r="C449" s="125"/>
      <c r="G449" s="126"/>
      <c r="K449" s="127"/>
      <c r="L449" s="127"/>
      <c r="M449" s="127"/>
      <c r="N449" s="128"/>
      <c r="O449" s="127"/>
      <c r="P449" s="136"/>
      <c r="Q449" s="129"/>
      <c r="R449" s="127"/>
    </row>
    <row r="450" spans="3:18" s="33" customFormat="1">
      <c r="C450" s="125"/>
      <c r="G450" s="126"/>
      <c r="K450" s="127"/>
      <c r="L450" s="127"/>
      <c r="M450" s="127"/>
      <c r="N450" s="128"/>
      <c r="O450" s="127"/>
      <c r="P450" s="136"/>
      <c r="Q450" s="129"/>
      <c r="R450" s="127"/>
    </row>
    <row r="451" spans="3:18" s="33" customFormat="1">
      <c r="C451" s="125"/>
      <c r="G451" s="126"/>
      <c r="K451" s="127"/>
      <c r="L451" s="127"/>
      <c r="M451" s="127"/>
      <c r="N451" s="128"/>
      <c r="O451" s="127"/>
      <c r="P451" s="136"/>
      <c r="Q451" s="129"/>
      <c r="R451" s="127"/>
    </row>
    <row r="452" spans="3:18" s="33" customFormat="1">
      <c r="C452" s="125"/>
      <c r="G452" s="126"/>
      <c r="K452" s="127"/>
      <c r="L452" s="127"/>
      <c r="M452" s="127"/>
      <c r="N452" s="128"/>
      <c r="O452" s="127"/>
      <c r="P452" s="136"/>
      <c r="Q452" s="129"/>
      <c r="R452" s="127"/>
    </row>
    <row r="453" spans="3:18" s="33" customFormat="1">
      <c r="C453" s="125"/>
      <c r="G453" s="126"/>
      <c r="K453" s="127"/>
      <c r="L453" s="127"/>
      <c r="M453" s="127"/>
      <c r="N453" s="128"/>
      <c r="O453" s="127"/>
      <c r="P453" s="136"/>
      <c r="Q453" s="129"/>
      <c r="R453" s="127"/>
    </row>
    <row r="454" spans="3:18" s="33" customFormat="1">
      <c r="C454" s="125"/>
      <c r="G454" s="126"/>
      <c r="K454" s="127"/>
      <c r="L454" s="127"/>
      <c r="M454" s="127"/>
      <c r="N454" s="128"/>
      <c r="O454" s="127"/>
      <c r="P454" s="136"/>
      <c r="Q454" s="129"/>
      <c r="R454" s="127"/>
    </row>
    <row r="455" spans="3:18" s="33" customFormat="1">
      <c r="C455" s="125"/>
      <c r="G455" s="126"/>
      <c r="K455" s="127"/>
      <c r="L455" s="127"/>
      <c r="M455" s="127"/>
      <c r="N455" s="128"/>
      <c r="O455" s="127"/>
      <c r="P455" s="136"/>
      <c r="Q455" s="129"/>
      <c r="R455" s="127"/>
    </row>
    <row r="456" spans="3:18" s="33" customFormat="1">
      <c r="C456" s="125"/>
      <c r="G456" s="126"/>
      <c r="K456" s="127"/>
      <c r="L456" s="127"/>
      <c r="M456" s="127"/>
      <c r="N456" s="128"/>
      <c r="O456" s="127"/>
      <c r="P456" s="136"/>
      <c r="Q456" s="129"/>
      <c r="R456" s="127"/>
    </row>
    <row r="457" spans="3:18" s="33" customFormat="1">
      <c r="C457" s="125"/>
      <c r="G457" s="126"/>
      <c r="K457" s="127"/>
      <c r="L457" s="127"/>
      <c r="M457" s="127"/>
      <c r="N457" s="128"/>
      <c r="O457" s="127"/>
      <c r="P457" s="136"/>
      <c r="Q457" s="129"/>
      <c r="R457" s="127"/>
    </row>
    <row r="458" spans="3:18" s="33" customFormat="1">
      <c r="C458" s="125"/>
      <c r="G458" s="126"/>
      <c r="K458" s="127"/>
      <c r="L458" s="127"/>
      <c r="M458" s="127"/>
      <c r="N458" s="128"/>
      <c r="O458" s="127"/>
      <c r="P458" s="136"/>
      <c r="Q458" s="129"/>
      <c r="R458" s="127"/>
    </row>
    <row r="459" spans="3:18" s="33" customFormat="1">
      <c r="C459" s="125"/>
      <c r="G459" s="126"/>
      <c r="K459" s="127"/>
      <c r="L459" s="127"/>
      <c r="M459" s="127"/>
      <c r="N459" s="128"/>
      <c r="O459" s="127"/>
      <c r="P459" s="136"/>
      <c r="Q459" s="129"/>
      <c r="R459" s="127"/>
    </row>
    <row r="460" spans="3:18" s="33" customFormat="1">
      <c r="C460" s="125"/>
      <c r="G460" s="126"/>
      <c r="K460" s="127"/>
      <c r="L460" s="127"/>
      <c r="M460" s="127"/>
      <c r="N460" s="128"/>
      <c r="O460" s="127"/>
      <c r="P460" s="136"/>
      <c r="Q460" s="129"/>
      <c r="R460" s="127"/>
    </row>
    <row r="461" spans="3:18" s="33" customFormat="1">
      <c r="C461" s="125"/>
      <c r="G461" s="126"/>
      <c r="K461" s="127"/>
      <c r="L461" s="127"/>
      <c r="M461" s="127"/>
      <c r="N461" s="128"/>
      <c r="O461" s="127"/>
      <c r="P461" s="136"/>
      <c r="Q461" s="129"/>
      <c r="R461" s="127"/>
    </row>
    <row r="462" spans="3:18" s="33" customFormat="1">
      <c r="C462" s="125"/>
      <c r="G462" s="126"/>
      <c r="K462" s="127"/>
      <c r="L462" s="127"/>
      <c r="M462" s="127"/>
      <c r="N462" s="128"/>
      <c r="O462" s="127"/>
      <c r="P462" s="136"/>
      <c r="Q462" s="129"/>
      <c r="R462" s="127"/>
    </row>
    <row r="463" spans="3:18" s="33" customFormat="1">
      <c r="C463" s="125"/>
      <c r="G463" s="126"/>
      <c r="K463" s="127"/>
      <c r="L463" s="127"/>
      <c r="M463" s="127"/>
      <c r="N463" s="128"/>
      <c r="O463" s="127"/>
      <c r="P463" s="136"/>
      <c r="Q463" s="129"/>
      <c r="R463" s="127"/>
    </row>
    <row r="464" spans="3:18" s="33" customFormat="1">
      <c r="C464" s="125"/>
      <c r="G464" s="126"/>
      <c r="K464" s="127"/>
      <c r="L464" s="127"/>
      <c r="M464" s="127"/>
      <c r="N464" s="128"/>
      <c r="O464" s="127"/>
      <c r="P464" s="136"/>
      <c r="Q464" s="129"/>
      <c r="R464" s="127"/>
    </row>
    <row r="465" spans="3:18" s="33" customFormat="1">
      <c r="C465" s="125"/>
      <c r="G465" s="126"/>
      <c r="K465" s="127"/>
      <c r="L465" s="127"/>
      <c r="M465" s="127"/>
      <c r="N465" s="128"/>
      <c r="O465" s="127"/>
      <c r="P465" s="136"/>
      <c r="Q465" s="129"/>
      <c r="R465" s="127"/>
    </row>
    <row r="466" spans="3:18" s="33" customFormat="1">
      <c r="C466" s="125"/>
      <c r="G466" s="126"/>
      <c r="K466" s="127"/>
      <c r="L466" s="127"/>
      <c r="M466" s="127"/>
      <c r="N466" s="128"/>
      <c r="O466" s="127"/>
      <c r="P466" s="136"/>
      <c r="Q466" s="129"/>
      <c r="R466" s="127"/>
    </row>
    <row r="467" spans="3:18" s="33" customFormat="1">
      <c r="C467" s="125"/>
      <c r="G467" s="126"/>
      <c r="K467" s="127"/>
      <c r="L467" s="127"/>
      <c r="M467" s="127"/>
      <c r="N467" s="128"/>
      <c r="O467" s="127"/>
      <c r="P467" s="136"/>
      <c r="Q467" s="129"/>
      <c r="R467" s="127"/>
    </row>
    <row r="468" spans="3:18" s="33" customFormat="1">
      <c r="C468" s="125"/>
      <c r="G468" s="126"/>
      <c r="K468" s="127"/>
      <c r="L468" s="127"/>
      <c r="M468" s="127"/>
      <c r="N468" s="128"/>
      <c r="O468" s="127"/>
      <c r="P468" s="136"/>
      <c r="Q468" s="129"/>
      <c r="R468" s="127"/>
    </row>
    <row r="469" spans="3:18" s="33" customFormat="1">
      <c r="C469" s="125"/>
      <c r="G469" s="126"/>
      <c r="K469" s="127"/>
      <c r="L469" s="127"/>
      <c r="M469" s="127"/>
      <c r="N469" s="128"/>
      <c r="O469" s="127"/>
      <c r="P469" s="136"/>
      <c r="Q469" s="129"/>
      <c r="R469" s="127"/>
    </row>
    <row r="470" spans="3:18" s="33" customFormat="1">
      <c r="C470" s="125"/>
      <c r="G470" s="126"/>
      <c r="K470" s="127"/>
      <c r="L470" s="127"/>
      <c r="M470" s="127"/>
      <c r="N470" s="128"/>
      <c r="O470" s="127"/>
      <c r="P470" s="136"/>
      <c r="Q470" s="129"/>
      <c r="R470" s="127"/>
    </row>
    <row r="471" spans="3:18" s="33" customFormat="1">
      <c r="C471" s="125"/>
      <c r="G471" s="126"/>
      <c r="K471" s="127"/>
      <c r="L471" s="127"/>
      <c r="M471" s="127"/>
      <c r="N471" s="128"/>
      <c r="O471" s="127"/>
      <c r="P471" s="136"/>
      <c r="Q471" s="129"/>
      <c r="R471" s="127"/>
    </row>
    <row r="472" spans="3:18" s="33" customFormat="1">
      <c r="C472" s="125"/>
      <c r="G472" s="126"/>
      <c r="K472" s="127"/>
      <c r="L472" s="127"/>
      <c r="M472" s="127"/>
      <c r="N472" s="128"/>
      <c r="O472" s="127"/>
      <c r="P472" s="136"/>
      <c r="Q472" s="129"/>
      <c r="R472" s="127"/>
    </row>
    <row r="473" spans="3:18" s="33" customFormat="1">
      <c r="C473" s="125"/>
      <c r="G473" s="126"/>
      <c r="K473" s="127"/>
      <c r="L473" s="127"/>
      <c r="M473" s="127"/>
      <c r="N473" s="128"/>
      <c r="O473" s="127"/>
      <c r="P473" s="136"/>
      <c r="Q473" s="129"/>
      <c r="R473" s="127"/>
    </row>
    <row r="474" spans="3:18" s="33" customFormat="1">
      <c r="C474" s="125"/>
      <c r="G474" s="126"/>
      <c r="K474" s="127"/>
      <c r="L474" s="127"/>
      <c r="M474" s="127"/>
      <c r="N474" s="128"/>
      <c r="O474" s="127"/>
      <c r="P474" s="136"/>
      <c r="Q474" s="129"/>
      <c r="R474" s="127"/>
    </row>
    <row r="475" spans="3:18" s="33" customFormat="1">
      <c r="C475" s="125"/>
      <c r="G475" s="126"/>
      <c r="K475" s="127"/>
      <c r="L475" s="127"/>
      <c r="M475" s="127"/>
      <c r="N475" s="128"/>
      <c r="O475" s="127"/>
      <c r="P475" s="136"/>
      <c r="Q475" s="129"/>
      <c r="R475" s="127"/>
    </row>
    <row r="476" spans="3:18" s="33" customFormat="1">
      <c r="C476" s="125"/>
      <c r="G476" s="126"/>
      <c r="K476" s="127"/>
      <c r="L476" s="127"/>
      <c r="M476" s="127"/>
      <c r="N476" s="128"/>
      <c r="O476" s="127"/>
      <c r="P476" s="136"/>
      <c r="Q476" s="129"/>
      <c r="R476" s="127"/>
    </row>
    <row r="477" spans="3:18" s="33" customFormat="1">
      <c r="C477" s="125"/>
      <c r="G477" s="126"/>
      <c r="K477" s="127"/>
      <c r="L477" s="127"/>
      <c r="M477" s="127"/>
      <c r="N477" s="128"/>
      <c r="O477" s="127"/>
      <c r="P477" s="136"/>
      <c r="Q477" s="129"/>
      <c r="R477" s="127"/>
    </row>
    <row r="478" spans="3:18" s="33" customFormat="1">
      <c r="C478" s="125"/>
      <c r="G478" s="126"/>
      <c r="K478" s="127"/>
      <c r="L478" s="127"/>
      <c r="M478" s="127"/>
      <c r="N478" s="128"/>
      <c r="O478" s="127"/>
      <c r="P478" s="136"/>
      <c r="Q478" s="129"/>
      <c r="R478" s="127"/>
    </row>
    <row r="479" spans="3:18" s="33" customFormat="1">
      <c r="C479" s="125"/>
      <c r="G479" s="126"/>
      <c r="K479" s="127"/>
      <c r="L479" s="127"/>
      <c r="M479" s="127"/>
      <c r="N479" s="128"/>
      <c r="O479" s="127"/>
      <c r="P479" s="136"/>
      <c r="Q479" s="129"/>
      <c r="R479" s="127"/>
    </row>
    <row r="480" spans="3:18" s="33" customFormat="1">
      <c r="C480" s="125"/>
      <c r="G480" s="126"/>
      <c r="K480" s="127"/>
      <c r="L480" s="127"/>
      <c r="M480" s="127"/>
      <c r="N480" s="128"/>
      <c r="O480" s="127"/>
      <c r="P480" s="136"/>
      <c r="Q480" s="129"/>
      <c r="R480" s="127"/>
    </row>
    <row r="481" spans="3:18" s="33" customFormat="1">
      <c r="C481" s="125"/>
      <c r="G481" s="126"/>
      <c r="K481" s="127"/>
      <c r="L481" s="127"/>
      <c r="M481" s="127"/>
      <c r="N481" s="128"/>
      <c r="O481" s="127"/>
      <c r="P481" s="136"/>
      <c r="Q481" s="129"/>
      <c r="R481" s="127"/>
    </row>
    <row r="482" spans="3:18" s="33" customFormat="1">
      <c r="C482" s="125"/>
      <c r="G482" s="126"/>
      <c r="K482" s="127"/>
      <c r="L482" s="127"/>
      <c r="M482" s="127"/>
      <c r="N482" s="128"/>
      <c r="O482" s="127"/>
      <c r="P482" s="136"/>
      <c r="Q482" s="129"/>
      <c r="R482" s="127"/>
    </row>
    <row r="483" spans="3:18" s="33" customFormat="1">
      <c r="C483" s="125"/>
      <c r="G483" s="126"/>
      <c r="K483" s="127"/>
      <c r="L483" s="127"/>
      <c r="M483" s="127"/>
      <c r="N483" s="128"/>
      <c r="O483" s="127"/>
      <c r="P483" s="136"/>
      <c r="Q483" s="129"/>
      <c r="R483" s="127"/>
    </row>
    <row r="484" spans="3:18" s="33" customFormat="1">
      <c r="C484" s="125"/>
      <c r="G484" s="126"/>
      <c r="K484" s="127"/>
      <c r="L484" s="127"/>
      <c r="M484" s="127"/>
      <c r="N484" s="128"/>
      <c r="O484" s="127"/>
      <c r="P484" s="136"/>
      <c r="Q484" s="129"/>
      <c r="R484" s="127"/>
    </row>
    <row r="485" spans="3:18" s="33" customFormat="1">
      <c r="C485" s="125"/>
      <c r="G485" s="126"/>
      <c r="K485" s="127"/>
      <c r="L485" s="127"/>
      <c r="M485" s="127"/>
      <c r="N485" s="128"/>
      <c r="O485" s="127"/>
      <c r="P485" s="136"/>
      <c r="Q485" s="129"/>
      <c r="R485" s="127"/>
    </row>
    <row r="486" spans="3:18" s="33" customFormat="1">
      <c r="C486" s="125"/>
      <c r="G486" s="126"/>
      <c r="K486" s="127"/>
      <c r="L486" s="127"/>
      <c r="M486" s="127"/>
      <c r="N486" s="128"/>
      <c r="O486" s="127"/>
      <c r="P486" s="136"/>
      <c r="Q486" s="129"/>
      <c r="R486" s="127"/>
    </row>
    <row r="487" spans="3:18" s="33" customFormat="1">
      <c r="C487" s="125"/>
      <c r="G487" s="126"/>
      <c r="K487" s="127"/>
      <c r="L487" s="127"/>
      <c r="M487" s="127"/>
      <c r="N487" s="128"/>
      <c r="O487" s="127"/>
      <c r="P487" s="136"/>
      <c r="Q487" s="129"/>
      <c r="R487" s="127"/>
    </row>
    <row r="488" spans="3:18" s="33" customFormat="1">
      <c r="C488" s="125"/>
      <c r="G488" s="126"/>
      <c r="K488" s="127"/>
      <c r="L488" s="127"/>
      <c r="M488" s="127"/>
      <c r="N488" s="128"/>
      <c r="O488" s="127"/>
      <c r="P488" s="136"/>
      <c r="Q488" s="129"/>
      <c r="R488" s="127"/>
    </row>
    <row r="489" spans="3:18" s="33" customFormat="1">
      <c r="C489" s="125"/>
      <c r="G489" s="126"/>
      <c r="K489" s="127"/>
      <c r="L489" s="127"/>
      <c r="M489" s="127"/>
      <c r="N489" s="128"/>
      <c r="O489" s="127"/>
      <c r="P489" s="136"/>
      <c r="Q489" s="129"/>
      <c r="R489" s="127"/>
    </row>
    <row r="490" spans="3:18" s="33" customFormat="1">
      <c r="C490" s="125"/>
      <c r="G490" s="126"/>
      <c r="K490" s="127"/>
      <c r="L490" s="127"/>
      <c r="M490" s="127"/>
      <c r="N490" s="128"/>
      <c r="O490" s="127"/>
      <c r="P490" s="136"/>
      <c r="Q490" s="129"/>
      <c r="R490" s="127"/>
    </row>
    <row r="491" spans="3:18" s="33" customFormat="1">
      <c r="C491" s="125"/>
      <c r="G491" s="126"/>
      <c r="K491" s="127"/>
      <c r="L491" s="127"/>
      <c r="M491" s="127"/>
      <c r="N491" s="128"/>
      <c r="O491" s="127"/>
      <c r="P491" s="136"/>
      <c r="Q491" s="129"/>
      <c r="R491" s="127"/>
    </row>
    <row r="492" spans="3:18" s="33" customFormat="1">
      <c r="C492" s="125"/>
      <c r="G492" s="126"/>
      <c r="K492" s="127"/>
      <c r="L492" s="127"/>
      <c r="M492" s="127"/>
      <c r="N492" s="128"/>
      <c r="O492" s="127"/>
      <c r="P492" s="136"/>
      <c r="Q492" s="129"/>
      <c r="R492" s="127"/>
    </row>
    <row r="493" spans="3:18" s="33" customFormat="1">
      <c r="C493" s="125"/>
      <c r="G493" s="126"/>
      <c r="K493" s="127"/>
      <c r="L493" s="127"/>
      <c r="M493" s="127"/>
      <c r="N493" s="128"/>
      <c r="O493" s="127"/>
      <c r="P493" s="136"/>
      <c r="Q493" s="129"/>
      <c r="R493" s="127"/>
    </row>
    <row r="494" spans="3:18" s="33" customFormat="1">
      <c r="C494" s="125"/>
      <c r="G494" s="126"/>
      <c r="K494" s="127"/>
      <c r="L494" s="127"/>
      <c r="M494" s="127"/>
      <c r="N494" s="128"/>
      <c r="O494" s="127"/>
      <c r="P494" s="136"/>
      <c r="Q494" s="129"/>
      <c r="R494" s="127"/>
    </row>
    <row r="495" spans="3:18" s="33" customFormat="1">
      <c r="C495" s="125"/>
      <c r="G495" s="126"/>
      <c r="K495" s="127"/>
      <c r="L495" s="127"/>
      <c r="M495" s="127"/>
      <c r="N495" s="128"/>
      <c r="O495" s="127"/>
      <c r="P495" s="136"/>
      <c r="Q495" s="129"/>
      <c r="R495" s="127"/>
    </row>
    <row r="496" spans="3:18" s="33" customFormat="1">
      <c r="C496" s="125"/>
      <c r="G496" s="126"/>
      <c r="K496" s="127"/>
      <c r="L496" s="127"/>
      <c r="M496" s="127"/>
      <c r="N496" s="128"/>
      <c r="O496" s="127"/>
      <c r="P496" s="136"/>
      <c r="Q496" s="129"/>
      <c r="R496" s="127"/>
    </row>
    <row r="497" spans="3:18" s="33" customFormat="1">
      <c r="C497" s="125"/>
      <c r="G497" s="126"/>
      <c r="K497" s="127"/>
      <c r="L497" s="127"/>
      <c r="M497" s="127"/>
      <c r="N497" s="128"/>
      <c r="O497" s="127"/>
      <c r="P497" s="136"/>
      <c r="Q497" s="129"/>
      <c r="R497" s="127"/>
    </row>
    <row r="498" spans="3:18" s="33" customFormat="1">
      <c r="C498" s="125"/>
      <c r="G498" s="126"/>
      <c r="K498" s="127"/>
      <c r="L498" s="127"/>
      <c r="M498" s="127"/>
      <c r="N498" s="128"/>
      <c r="O498" s="127"/>
      <c r="P498" s="136"/>
      <c r="Q498" s="129"/>
      <c r="R498" s="127"/>
    </row>
    <row r="499" spans="3:18" s="33" customFormat="1">
      <c r="C499" s="125"/>
      <c r="G499" s="126"/>
      <c r="K499" s="127"/>
      <c r="L499" s="127"/>
      <c r="M499" s="127"/>
      <c r="N499" s="128"/>
      <c r="O499" s="127"/>
      <c r="P499" s="136"/>
      <c r="Q499" s="129"/>
      <c r="R499" s="127"/>
    </row>
    <row r="500" spans="3:18" s="33" customFormat="1">
      <c r="C500" s="125"/>
      <c r="G500" s="126"/>
      <c r="K500" s="127"/>
      <c r="L500" s="127"/>
      <c r="M500" s="127"/>
      <c r="N500" s="128"/>
      <c r="O500" s="127"/>
      <c r="P500" s="136"/>
      <c r="Q500" s="129"/>
      <c r="R500" s="127"/>
    </row>
    <row r="501" spans="3:18" s="33" customFormat="1">
      <c r="C501" s="125"/>
      <c r="G501" s="126"/>
      <c r="K501" s="127"/>
      <c r="L501" s="127"/>
      <c r="M501" s="127"/>
      <c r="N501" s="128"/>
      <c r="O501" s="127"/>
      <c r="P501" s="136"/>
      <c r="Q501" s="129"/>
      <c r="R501" s="127"/>
    </row>
    <row r="502" spans="3:18" s="33" customFormat="1">
      <c r="C502" s="125"/>
      <c r="G502" s="126"/>
      <c r="K502" s="127"/>
      <c r="L502" s="127"/>
      <c r="M502" s="127"/>
      <c r="N502" s="128"/>
      <c r="O502" s="127"/>
      <c r="P502" s="136"/>
      <c r="Q502" s="129"/>
      <c r="R502" s="127"/>
    </row>
    <row r="503" spans="3:18" s="33" customFormat="1">
      <c r="C503" s="125"/>
      <c r="G503" s="126"/>
      <c r="K503" s="127"/>
      <c r="L503" s="127"/>
      <c r="M503" s="127"/>
      <c r="N503" s="128"/>
      <c r="O503" s="127"/>
      <c r="P503" s="136"/>
      <c r="Q503" s="129"/>
      <c r="R503" s="127"/>
    </row>
    <row r="504" spans="3:18" s="33" customFormat="1">
      <c r="C504" s="125"/>
      <c r="G504" s="126"/>
      <c r="K504" s="127"/>
      <c r="L504" s="127"/>
      <c r="M504" s="127"/>
      <c r="N504" s="128"/>
      <c r="O504" s="127"/>
      <c r="P504" s="136"/>
      <c r="Q504" s="129"/>
      <c r="R504" s="127"/>
    </row>
    <row r="505" spans="3:18" s="33" customFormat="1">
      <c r="C505" s="125"/>
      <c r="G505" s="126"/>
      <c r="K505" s="127"/>
      <c r="L505" s="127"/>
      <c r="M505" s="127"/>
      <c r="N505" s="128"/>
      <c r="O505" s="127"/>
      <c r="P505" s="136"/>
      <c r="Q505" s="129"/>
      <c r="R505" s="127"/>
    </row>
    <row r="506" spans="3:18" s="33" customFormat="1">
      <c r="C506" s="125"/>
      <c r="G506" s="126"/>
      <c r="K506" s="127"/>
      <c r="L506" s="127"/>
      <c r="M506" s="127"/>
      <c r="N506" s="128"/>
      <c r="O506" s="127"/>
      <c r="P506" s="136"/>
      <c r="Q506" s="129"/>
      <c r="R506" s="127"/>
    </row>
    <row r="507" spans="3:18" s="33" customFormat="1">
      <c r="C507" s="125"/>
      <c r="G507" s="126"/>
      <c r="K507" s="127"/>
      <c r="L507" s="127"/>
      <c r="M507" s="127"/>
      <c r="N507" s="128"/>
      <c r="O507" s="127"/>
      <c r="P507" s="136"/>
      <c r="Q507" s="129"/>
      <c r="R507" s="127"/>
    </row>
    <row r="508" spans="3:18" s="33" customFormat="1">
      <c r="C508" s="125"/>
      <c r="G508" s="126"/>
      <c r="K508" s="127"/>
      <c r="L508" s="127"/>
      <c r="M508" s="127"/>
      <c r="N508" s="128"/>
      <c r="O508" s="127"/>
      <c r="P508" s="136"/>
      <c r="Q508" s="129"/>
      <c r="R508" s="127"/>
    </row>
    <row r="509" spans="3:18" s="33" customFormat="1">
      <c r="C509" s="125"/>
      <c r="G509" s="126"/>
      <c r="K509" s="127"/>
      <c r="L509" s="127"/>
      <c r="M509" s="127"/>
      <c r="N509" s="128"/>
      <c r="O509" s="127"/>
      <c r="P509" s="136"/>
      <c r="Q509" s="129"/>
      <c r="R509" s="127"/>
    </row>
    <row r="510" spans="3:18" s="33" customFormat="1">
      <c r="C510" s="125"/>
      <c r="G510" s="126"/>
      <c r="K510" s="127"/>
      <c r="L510" s="127"/>
      <c r="M510" s="127"/>
      <c r="N510" s="128"/>
      <c r="O510" s="127"/>
      <c r="P510" s="136"/>
      <c r="Q510" s="129"/>
      <c r="R510" s="127"/>
    </row>
    <row r="511" spans="3:18" s="33" customFormat="1">
      <c r="C511" s="125"/>
      <c r="G511" s="126"/>
      <c r="K511" s="127"/>
      <c r="L511" s="127"/>
      <c r="M511" s="127"/>
      <c r="N511" s="128"/>
      <c r="O511" s="127"/>
      <c r="P511" s="136"/>
      <c r="Q511" s="129"/>
      <c r="R511" s="127"/>
    </row>
    <row r="512" spans="3:18" s="33" customFormat="1">
      <c r="C512" s="125"/>
      <c r="G512" s="126"/>
      <c r="K512" s="127"/>
      <c r="L512" s="127"/>
      <c r="M512" s="127"/>
      <c r="N512" s="128"/>
      <c r="O512" s="127"/>
      <c r="P512" s="136"/>
      <c r="Q512" s="129"/>
      <c r="R512" s="127"/>
    </row>
    <row r="513" spans="3:18" s="33" customFormat="1">
      <c r="C513" s="125"/>
      <c r="G513" s="126"/>
      <c r="K513" s="127"/>
      <c r="L513" s="127"/>
      <c r="M513" s="127"/>
      <c r="N513" s="128"/>
      <c r="O513" s="127"/>
      <c r="P513" s="136"/>
      <c r="Q513" s="129"/>
      <c r="R513" s="127"/>
    </row>
    <row r="514" spans="3:18" s="33" customFormat="1">
      <c r="C514" s="125"/>
      <c r="G514" s="126"/>
      <c r="K514" s="127"/>
      <c r="L514" s="127"/>
      <c r="M514" s="127"/>
      <c r="N514" s="128"/>
      <c r="O514" s="127"/>
      <c r="P514" s="136"/>
      <c r="Q514" s="129"/>
      <c r="R514" s="127"/>
    </row>
  </sheetData>
  <autoFilter ref="A5:R98">
    <filterColumn colId="17"/>
    <sortState ref="A2:T94">
      <sortCondition ref="I1:I94"/>
    </sortState>
  </autoFilter>
  <mergeCells count="2">
    <mergeCell ref="B1:E2"/>
    <mergeCell ref="A3:L4"/>
  </mergeCells>
  <hyperlinks>
    <hyperlink ref="C91" r:id="rId1" display="https://discricionarias.transferegov.sistema.gov.br/voluntarias/propostapac/listarPropostaPac.jsf"/>
    <hyperlink ref="C92" r:id="rId2" display="https://discricionarias.transferegov.sistema.gov.br/voluntarias/propostapac/listarPropostaPac.jsf"/>
    <hyperlink ref="C93" r:id="rId3" display="https://discricionarias.transferegov.sistema.gov.br/voluntarias/propostapac/listarPropostaPac.jsf"/>
  </hyperlinks>
  <printOptions horizontalCentered="1"/>
  <pageMargins left="0" right="0" top="0" bottom="0" header="0.511811023622047" footer="0.511811023622047"/>
  <pageSetup paperSize="9" scale="60" orientation="landscape" horizontalDpi="300" verticalDpi="300" r:id="rId4"/>
  <rowBreaks count="1" manualBreakCount="1">
    <brk id="12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6"/>
  <sheetViews>
    <sheetView zoomScale="60" zoomScaleNormal="60" workbookViewId="0">
      <pane ySplit="1" topLeftCell="A44" activePane="bottomLeft" state="frozen"/>
      <selection activeCell="F1" sqref="F1"/>
      <selection pane="bottomLeft" activeCell="H3" sqref="H3"/>
    </sheetView>
  </sheetViews>
  <sheetFormatPr defaultRowHeight="15"/>
  <cols>
    <col min="1" max="1" width="14.5703125" style="6" customWidth="1"/>
    <col min="2" max="2" width="21.140625" style="6" customWidth="1"/>
    <col min="3" max="4" width="21.5703125" style="6" customWidth="1"/>
    <col min="5" max="5" width="35" customWidth="1"/>
    <col min="6" max="6" width="24.5703125" style="5" customWidth="1"/>
    <col min="7" max="7" width="34.5703125" style="7" customWidth="1"/>
    <col min="8" max="8" width="13.85546875" style="6" customWidth="1"/>
    <col min="9" max="9" width="20.140625" style="6" customWidth="1"/>
    <col min="10" max="11" width="35.85546875" style="8" customWidth="1"/>
    <col min="12" max="12" width="26.140625" style="2" customWidth="1"/>
    <col min="13" max="13" width="21.85546875" style="2" customWidth="1"/>
    <col min="14" max="14" width="23.140625" style="20" customWidth="1"/>
    <col min="15" max="15" width="23.140625" style="2" customWidth="1"/>
    <col min="16" max="17" width="32" style="6" customWidth="1"/>
    <col min="18" max="18" width="11" style="9" customWidth="1"/>
  </cols>
  <sheetData>
    <row r="1" spans="1:18" ht="37.5" customHeight="1">
      <c r="A1" s="10" t="s">
        <v>125</v>
      </c>
      <c r="B1" s="10" t="s">
        <v>126</v>
      </c>
      <c r="C1" s="10" t="s">
        <v>127</v>
      </c>
      <c r="D1" s="10" t="s">
        <v>128</v>
      </c>
      <c r="E1" s="11" t="s">
        <v>129</v>
      </c>
      <c r="F1" s="11" t="s">
        <v>130</v>
      </c>
      <c r="G1" s="10" t="s">
        <v>131</v>
      </c>
      <c r="H1" s="12" t="s">
        <v>132</v>
      </c>
      <c r="I1" s="12" t="s">
        <v>133</v>
      </c>
      <c r="J1" s="13" t="s">
        <v>134</v>
      </c>
      <c r="K1" s="13" t="s">
        <v>135</v>
      </c>
      <c r="L1" s="3" t="s">
        <v>136</v>
      </c>
      <c r="M1" s="3" t="s">
        <v>137</v>
      </c>
      <c r="N1" s="19" t="s">
        <v>138</v>
      </c>
      <c r="O1" s="3" t="s">
        <v>139</v>
      </c>
      <c r="P1" s="12" t="s">
        <v>140</v>
      </c>
      <c r="Q1" s="12"/>
      <c r="R1" s="14" t="s">
        <v>141</v>
      </c>
    </row>
    <row r="2" spans="1:18" ht="26.25">
      <c r="A2" s="47">
        <v>160</v>
      </c>
      <c r="B2" s="56" t="s">
        <v>423</v>
      </c>
      <c r="C2" s="56" t="s">
        <v>267</v>
      </c>
      <c r="D2" s="85">
        <v>43463</v>
      </c>
      <c r="E2" s="47" t="s">
        <v>109</v>
      </c>
      <c r="F2" s="47" t="str">
        <f>E2</f>
        <v>GILBERTO ABRAMO</v>
      </c>
      <c r="G2" s="48" t="s">
        <v>142</v>
      </c>
      <c r="H2" s="47" t="s">
        <v>147</v>
      </c>
      <c r="I2" s="47" t="s">
        <v>143</v>
      </c>
      <c r="J2" s="48" t="s">
        <v>144</v>
      </c>
      <c r="K2" s="48"/>
      <c r="L2" s="57">
        <v>100000</v>
      </c>
      <c r="M2" s="57"/>
      <c r="N2" s="58">
        <f t="shared" ref="N2:N38" si="0">L2+M2</f>
        <v>100000</v>
      </c>
      <c r="O2" s="65">
        <f>N2</f>
        <v>100000</v>
      </c>
      <c r="P2" s="47" t="s">
        <v>145</v>
      </c>
      <c r="Q2" s="47"/>
      <c r="R2" s="60">
        <v>2015</v>
      </c>
    </row>
    <row r="3" spans="1:18" ht="26.25">
      <c r="A3" s="56">
        <v>6561</v>
      </c>
      <c r="B3" s="56" t="s">
        <v>425</v>
      </c>
      <c r="C3" s="56" t="s">
        <v>426</v>
      </c>
      <c r="D3" s="69">
        <v>43632</v>
      </c>
      <c r="E3" s="56" t="s">
        <v>146</v>
      </c>
      <c r="F3" s="59" t="str">
        <f>E3</f>
        <v>PAULO LAMAC</v>
      </c>
      <c r="G3" s="61" t="s">
        <v>142</v>
      </c>
      <c r="H3" s="56" t="s">
        <v>147</v>
      </c>
      <c r="I3" s="56" t="s">
        <v>143</v>
      </c>
      <c r="J3" s="62" t="s">
        <v>144</v>
      </c>
      <c r="K3" s="62"/>
      <c r="L3" s="57">
        <v>100000</v>
      </c>
      <c r="M3" s="57"/>
      <c r="N3" s="58">
        <f t="shared" si="0"/>
        <v>100000</v>
      </c>
      <c r="O3" s="59"/>
      <c r="P3" s="56" t="s">
        <v>148</v>
      </c>
      <c r="Q3" s="56"/>
      <c r="R3" s="60">
        <v>2016</v>
      </c>
    </row>
    <row r="4" spans="1:18">
      <c r="A4" s="56"/>
      <c r="B4" s="56"/>
      <c r="C4" s="56"/>
      <c r="D4" s="56"/>
      <c r="E4" s="56" t="s">
        <v>149</v>
      </c>
      <c r="F4" s="59"/>
      <c r="G4" s="61" t="s">
        <v>357</v>
      </c>
      <c r="H4" s="56"/>
      <c r="I4" s="56" t="s">
        <v>149</v>
      </c>
      <c r="J4" s="62" t="s">
        <v>424</v>
      </c>
      <c r="K4" s="62"/>
      <c r="L4" s="57">
        <v>50000</v>
      </c>
      <c r="M4" s="57"/>
      <c r="N4" s="58">
        <f>L4+M4</f>
        <v>50000</v>
      </c>
      <c r="O4" s="59"/>
      <c r="P4" s="56" t="s">
        <v>389</v>
      </c>
      <c r="Q4" s="56"/>
      <c r="R4" s="60">
        <v>2016</v>
      </c>
    </row>
    <row r="5" spans="1:18">
      <c r="A5" s="56">
        <v>8968</v>
      </c>
      <c r="B5" s="56"/>
      <c r="C5" s="56"/>
      <c r="D5" s="56"/>
      <c r="E5" s="56" t="s">
        <v>149</v>
      </c>
      <c r="F5" s="59"/>
      <c r="G5" s="61" t="s">
        <v>357</v>
      </c>
      <c r="H5" s="56"/>
      <c r="I5" s="56" t="s">
        <v>149</v>
      </c>
      <c r="J5" s="62" t="s">
        <v>150</v>
      </c>
      <c r="K5" s="62"/>
      <c r="L5" s="57">
        <v>55000</v>
      </c>
      <c r="M5" s="57"/>
      <c r="N5" s="58">
        <f t="shared" si="0"/>
        <v>55000</v>
      </c>
      <c r="O5" s="59"/>
      <c r="P5" s="56" t="s">
        <v>389</v>
      </c>
      <c r="Q5" s="56"/>
      <c r="R5" s="60">
        <v>2016</v>
      </c>
    </row>
    <row r="6" spans="1:18">
      <c r="A6" s="86">
        <v>15557</v>
      </c>
      <c r="B6" s="56"/>
      <c r="C6" s="56"/>
      <c r="D6" s="56"/>
      <c r="E6" s="56" t="s">
        <v>149</v>
      </c>
      <c r="F6" s="59"/>
      <c r="G6" s="61" t="s">
        <v>357</v>
      </c>
      <c r="H6" s="56"/>
      <c r="I6" s="56" t="s">
        <v>149</v>
      </c>
      <c r="J6" s="62" t="s">
        <v>359</v>
      </c>
      <c r="K6" s="62"/>
      <c r="L6" s="57">
        <v>50000</v>
      </c>
      <c r="M6" s="57"/>
      <c r="N6" s="58">
        <f t="shared" si="0"/>
        <v>50000</v>
      </c>
      <c r="O6" s="59"/>
      <c r="P6" s="56" t="s">
        <v>389</v>
      </c>
      <c r="Q6" s="56"/>
      <c r="R6" s="60">
        <v>2017</v>
      </c>
    </row>
    <row r="7" spans="1:18">
      <c r="A7" s="86">
        <v>18253</v>
      </c>
      <c r="B7" s="56"/>
      <c r="C7" s="56"/>
      <c r="D7" s="56"/>
      <c r="E7" s="56" t="s">
        <v>149</v>
      </c>
      <c r="F7" s="59"/>
      <c r="G7" s="61" t="s">
        <v>357</v>
      </c>
      <c r="H7" s="56"/>
      <c r="I7" s="56" t="s">
        <v>149</v>
      </c>
      <c r="J7" s="62" t="s">
        <v>359</v>
      </c>
      <c r="K7" s="62"/>
      <c r="L7" s="57">
        <v>50000</v>
      </c>
      <c r="M7" s="57"/>
      <c r="N7" s="58">
        <f t="shared" si="0"/>
        <v>50000</v>
      </c>
      <c r="O7" s="59"/>
      <c r="P7" s="56" t="s">
        <v>389</v>
      </c>
      <c r="Q7" s="56"/>
      <c r="R7" s="60">
        <v>2017</v>
      </c>
    </row>
    <row r="8" spans="1:18">
      <c r="A8" s="86">
        <v>19628</v>
      </c>
      <c r="B8" s="56"/>
      <c r="C8" s="56"/>
      <c r="D8" s="56"/>
      <c r="E8" s="56" t="s">
        <v>149</v>
      </c>
      <c r="F8" s="59"/>
      <c r="G8" s="61" t="s">
        <v>357</v>
      </c>
      <c r="H8" s="56"/>
      <c r="I8" s="56" t="s">
        <v>149</v>
      </c>
      <c r="J8" s="62" t="s">
        <v>359</v>
      </c>
      <c r="K8" s="62"/>
      <c r="L8" s="57">
        <v>100000</v>
      </c>
      <c r="M8" s="57"/>
      <c r="N8" s="58">
        <f t="shared" si="0"/>
        <v>100000</v>
      </c>
      <c r="O8" s="59"/>
      <c r="P8" s="56" t="s">
        <v>389</v>
      </c>
      <c r="Q8" s="56"/>
      <c r="R8" s="60">
        <v>2017</v>
      </c>
    </row>
    <row r="9" spans="1:18">
      <c r="A9" s="86">
        <v>12142</v>
      </c>
      <c r="B9" s="56"/>
      <c r="C9" s="56"/>
      <c r="D9" s="56"/>
      <c r="E9" s="56" t="s">
        <v>149</v>
      </c>
      <c r="F9" s="59"/>
      <c r="G9" s="61" t="s">
        <v>357</v>
      </c>
      <c r="H9" s="56"/>
      <c r="I9" s="56" t="s">
        <v>149</v>
      </c>
      <c r="J9" s="62" t="s">
        <v>359</v>
      </c>
      <c r="K9" s="62"/>
      <c r="L9" s="57">
        <v>50000</v>
      </c>
      <c r="M9" s="57"/>
      <c r="N9" s="58">
        <f t="shared" si="0"/>
        <v>50000</v>
      </c>
      <c r="O9" s="59"/>
      <c r="P9" s="56" t="s">
        <v>389</v>
      </c>
      <c r="Q9" s="56"/>
      <c r="R9" s="60">
        <v>2017</v>
      </c>
    </row>
    <row r="10" spans="1:18" ht="26.25">
      <c r="A10" s="56">
        <v>24565</v>
      </c>
      <c r="B10" s="56" t="s">
        <v>151</v>
      </c>
      <c r="C10" s="47" t="s">
        <v>152</v>
      </c>
      <c r="D10" s="63">
        <v>44851</v>
      </c>
      <c r="E10" s="56" t="s">
        <v>63</v>
      </c>
      <c r="F10" s="59" t="str">
        <f>E10</f>
        <v>FRED COSTA</v>
      </c>
      <c r="G10" s="61" t="s">
        <v>142</v>
      </c>
      <c r="H10" s="56" t="s">
        <v>147</v>
      </c>
      <c r="I10" s="56" t="s">
        <v>143</v>
      </c>
      <c r="J10" s="62" t="s">
        <v>144</v>
      </c>
      <c r="K10" s="62"/>
      <c r="L10" s="57">
        <v>400000</v>
      </c>
      <c r="M10" s="57">
        <v>159607.47</v>
      </c>
      <c r="N10" s="58">
        <f t="shared" si="0"/>
        <v>559607.47</v>
      </c>
      <c r="O10" s="64">
        <f>L10</f>
        <v>400000</v>
      </c>
      <c r="P10" s="56" t="s">
        <v>148</v>
      </c>
      <c r="Q10" s="56"/>
      <c r="R10" s="60">
        <v>2019</v>
      </c>
    </row>
    <row r="11" spans="1:18" ht="26.25">
      <c r="A11" s="47">
        <v>45108</v>
      </c>
      <c r="B11" s="47"/>
      <c r="C11" s="47"/>
      <c r="D11" s="47"/>
      <c r="E11" s="47" t="s">
        <v>153</v>
      </c>
      <c r="F11" s="47"/>
      <c r="G11" s="48" t="s">
        <v>154</v>
      </c>
      <c r="H11" s="47"/>
      <c r="I11" s="47" t="s">
        <v>155</v>
      </c>
      <c r="J11" s="48" t="s">
        <v>156</v>
      </c>
      <c r="K11" s="48"/>
      <c r="L11" s="57">
        <v>9200</v>
      </c>
      <c r="M11" s="57"/>
      <c r="N11" s="58">
        <f t="shared" si="0"/>
        <v>9200</v>
      </c>
      <c r="O11" s="59"/>
      <c r="P11" s="47" t="s">
        <v>157</v>
      </c>
      <c r="Q11" s="47"/>
      <c r="R11" s="60">
        <v>2020</v>
      </c>
    </row>
    <row r="12" spans="1:18" ht="26.25">
      <c r="A12" s="47">
        <v>47276</v>
      </c>
      <c r="B12" s="47"/>
      <c r="C12" s="47"/>
      <c r="D12" s="47"/>
      <c r="E12" s="47" t="s">
        <v>158</v>
      </c>
      <c r="F12" s="47" t="str">
        <f>E12</f>
        <v>GUSTAVO VALADARES</v>
      </c>
      <c r="G12" s="48" t="s">
        <v>154</v>
      </c>
      <c r="H12" s="47"/>
      <c r="I12" s="47" t="s">
        <v>155</v>
      </c>
      <c r="J12" s="48" t="s">
        <v>156</v>
      </c>
      <c r="K12" s="48"/>
      <c r="L12" s="57">
        <v>18400</v>
      </c>
      <c r="M12" s="57"/>
      <c r="N12" s="58">
        <f t="shared" si="0"/>
        <v>18400</v>
      </c>
      <c r="O12" s="59"/>
      <c r="P12" s="47" t="s">
        <v>157</v>
      </c>
      <c r="Q12" s="47"/>
      <c r="R12" s="60">
        <v>2020</v>
      </c>
    </row>
    <row r="13" spans="1:18">
      <c r="A13" s="47">
        <v>63092</v>
      </c>
      <c r="B13" s="47"/>
      <c r="C13" s="47" t="s">
        <v>449</v>
      </c>
      <c r="D13" s="47"/>
      <c r="E13" s="47" t="s">
        <v>159</v>
      </c>
      <c r="F13" s="47"/>
      <c r="G13" s="48" t="s">
        <v>160</v>
      </c>
      <c r="H13" s="47" t="s">
        <v>17</v>
      </c>
      <c r="I13" s="47" t="s">
        <v>143</v>
      </c>
      <c r="J13" s="48"/>
      <c r="K13" s="48"/>
      <c r="L13" s="57">
        <v>200000</v>
      </c>
      <c r="M13" s="57"/>
      <c r="N13" s="58">
        <f t="shared" si="0"/>
        <v>200000</v>
      </c>
      <c r="O13" s="65">
        <f>N13</f>
        <v>200000</v>
      </c>
      <c r="P13" s="47" t="s">
        <v>157</v>
      </c>
      <c r="Q13" s="47"/>
      <c r="R13" s="60">
        <v>2021</v>
      </c>
    </row>
    <row r="14" spans="1:18" ht="26.25">
      <c r="A14" s="47">
        <v>71737</v>
      </c>
      <c r="B14" s="47"/>
      <c r="C14" s="47"/>
      <c r="D14" s="47"/>
      <c r="E14" s="47" t="s">
        <v>161</v>
      </c>
      <c r="F14" s="47" t="str">
        <f>E14</f>
        <v>CORONEL HENRIQUE</v>
      </c>
      <c r="G14" s="48" t="s">
        <v>154</v>
      </c>
      <c r="H14" s="47" t="s">
        <v>147</v>
      </c>
      <c r="I14" s="47" t="s">
        <v>155</v>
      </c>
      <c r="J14" s="48" t="s">
        <v>162</v>
      </c>
      <c r="K14" s="48"/>
      <c r="L14" s="57">
        <v>3000</v>
      </c>
      <c r="M14" s="57"/>
      <c r="N14" s="58">
        <f t="shared" si="0"/>
        <v>3000</v>
      </c>
      <c r="O14" s="59"/>
      <c r="P14" s="47" t="s">
        <v>157</v>
      </c>
      <c r="Q14" s="47"/>
      <c r="R14" s="60">
        <v>2021</v>
      </c>
    </row>
    <row r="15" spans="1:18">
      <c r="A15" s="47">
        <v>69313</v>
      </c>
      <c r="B15" s="47"/>
      <c r="C15" s="47" t="s">
        <v>449</v>
      </c>
      <c r="D15" s="47"/>
      <c r="E15" s="47" t="s">
        <v>161</v>
      </c>
      <c r="F15" s="47" t="str">
        <f t="shared" ref="F15:F19" si="1">E15</f>
        <v>CORONEL HENRIQUE</v>
      </c>
      <c r="G15" s="48" t="s">
        <v>160</v>
      </c>
      <c r="H15" s="47" t="s">
        <v>147</v>
      </c>
      <c r="I15" s="47" t="s">
        <v>143</v>
      </c>
      <c r="J15" s="48" t="s">
        <v>163</v>
      </c>
      <c r="K15" s="48"/>
      <c r="L15" s="57">
        <v>30000</v>
      </c>
      <c r="M15" s="57"/>
      <c r="N15" s="58">
        <f t="shared" si="0"/>
        <v>30000</v>
      </c>
      <c r="O15" s="65">
        <f>N15</f>
        <v>30000</v>
      </c>
      <c r="P15" s="47" t="s">
        <v>157</v>
      </c>
      <c r="Q15" s="47"/>
      <c r="R15" s="60">
        <v>2021</v>
      </c>
    </row>
    <row r="16" spans="1:18">
      <c r="A16" s="47">
        <v>68453</v>
      </c>
      <c r="B16" s="47"/>
      <c r="C16" s="47" t="s">
        <v>449</v>
      </c>
      <c r="D16" s="47"/>
      <c r="E16" s="47" t="s">
        <v>164</v>
      </c>
      <c r="F16" s="47" t="str">
        <f t="shared" si="1"/>
        <v>DELEGADO HELI GRILO</v>
      </c>
      <c r="G16" s="48" t="s">
        <v>160</v>
      </c>
      <c r="H16" s="47" t="s">
        <v>147</v>
      </c>
      <c r="I16" s="47" t="s">
        <v>143</v>
      </c>
      <c r="J16" s="48" t="s">
        <v>163</v>
      </c>
      <c r="K16" s="48"/>
      <c r="L16" s="57">
        <v>50000</v>
      </c>
      <c r="M16" s="57"/>
      <c r="N16" s="58">
        <f t="shared" si="0"/>
        <v>50000</v>
      </c>
      <c r="O16" s="65">
        <f>N16</f>
        <v>50000</v>
      </c>
      <c r="P16" s="47" t="s">
        <v>157</v>
      </c>
      <c r="Q16" s="47"/>
      <c r="R16" s="60">
        <v>2021</v>
      </c>
    </row>
    <row r="17" spans="1:18" ht="39">
      <c r="A17" s="47">
        <v>67685</v>
      </c>
      <c r="B17" s="56" t="s">
        <v>165</v>
      </c>
      <c r="C17" s="47" t="s">
        <v>166</v>
      </c>
      <c r="D17" s="49">
        <v>44909</v>
      </c>
      <c r="E17" s="47" t="s">
        <v>167</v>
      </c>
      <c r="F17" s="47" t="str">
        <f t="shared" si="1"/>
        <v>GLAYCON FRANCO</v>
      </c>
      <c r="G17" s="48" t="s">
        <v>142</v>
      </c>
      <c r="H17" s="47" t="s">
        <v>147</v>
      </c>
      <c r="I17" s="47" t="s">
        <v>168</v>
      </c>
      <c r="J17" s="48" t="s">
        <v>169</v>
      </c>
      <c r="K17" s="48" t="s">
        <v>170</v>
      </c>
      <c r="L17" s="57">
        <v>50000</v>
      </c>
      <c r="M17" s="57">
        <v>22586.04</v>
      </c>
      <c r="N17" s="58">
        <f t="shared" si="0"/>
        <v>72586.040000000008</v>
      </c>
      <c r="O17" s="65">
        <f>L17</f>
        <v>50000</v>
      </c>
      <c r="P17" s="56" t="s">
        <v>148</v>
      </c>
      <c r="Q17" s="56"/>
      <c r="R17" s="60">
        <v>2021</v>
      </c>
    </row>
    <row r="18" spans="1:18">
      <c r="A18" s="47">
        <v>66899</v>
      </c>
      <c r="B18" s="56"/>
      <c r="C18" s="47" t="s">
        <v>449</v>
      </c>
      <c r="D18" s="47"/>
      <c r="E18" s="47" t="s">
        <v>171</v>
      </c>
      <c r="F18" s="47" t="str">
        <f t="shared" si="1"/>
        <v>MARIO HENRIQUE CAIXA</v>
      </c>
      <c r="G18" s="48" t="s">
        <v>160</v>
      </c>
      <c r="H18" s="47" t="s">
        <v>147</v>
      </c>
      <c r="I18" s="47" t="s">
        <v>143</v>
      </c>
      <c r="J18" s="48" t="s">
        <v>163</v>
      </c>
      <c r="K18" s="48"/>
      <c r="L18" s="57">
        <v>200000</v>
      </c>
      <c r="M18" s="57"/>
      <c r="N18" s="58">
        <f t="shared" si="0"/>
        <v>200000</v>
      </c>
      <c r="O18" s="65">
        <f>N18</f>
        <v>200000</v>
      </c>
      <c r="P18" s="47" t="s">
        <v>157</v>
      </c>
      <c r="Q18" s="47"/>
      <c r="R18" s="60">
        <v>2021</v>
      </c>
    </row>
    <row r="19" spans="1:18">
      <c r="A19" s="47">
        <v>71265</v>
      </c>
      <c r="B19" s="56"/>
      <c r="C19" s="47" t="s">
        <v>449</v>
      </c>
      <c r="D19" s="47"/>
      <c r="E19" s="47" t="s">
        <v>173</v>
      </c>
      <c r="F19" s="47" t="str">
        <f t="shared" si="1"/>
        <v>MARQUINHO LEMOS</v>
      </c>
      <c r="G19" s="48" t="s">
        <v>160</v>
      </c>
      <c r="H19" s="47" t="s">
        <v>147</v>
      </c>
      <c r="I19" s="47" t="s">
        <v>143</v>
      </c>
      <c r="J19" s="48" t="s">
        <v>163</v>
      </c>
      <c r="K19" s="48"/>
      <c r="L19" s="57">
        <v>50000</v>
      </c>
      <c r="M19" s="57"/>
      <c r="N19" s="58">
        <f t="shared" si="0"/>
        <v>50000</v>
      </c>
      <c r="O19" s="65">
        <f>N19</f>
        <v>50000</v>
      </c>
      <c r="P19" s="47" t="s">
        <v>157</v>
      </c>
      <c r="Q19" s="47"/>
      <c r="R19" s="60">
        <v>2021</v>
      </c>
    </row>
    <row r="20" spans="1:18" ht="26.25">
      <c r="A20" s="47">
        <v>65920</v>
      </c>
      <c r="B20" s="56" t="s">
        <v>174</v>
      </c>
      <c r="C20" s="47"/>
      <c r="D20" s="49">
        <v>44539</v>
      </c>
      <c r="E20" s="47" t="s">
        <v>92</v>
      </c>
      <c r="F20" s="47" t="s">
        <v>92</v>
      </c>
      <c r="G20" s="48" t="s">
        <v>142</v>
      </c>
      <c r="H20" s="47" t="s">
        <v>147</v>
      </c>
      <c r="I20" s="47" t="s">
        <v>143</v>
      </c>
      <c r="J20" s="48" t="s">
        <v>175</v>
      </c>
      <c r="K20" s="66" t="s">
        <v>176</v>
      </c>
      <c r="L20" s="57">
        <v>60000</v>
      </c>
      <c r="M20" s="57">
        <v>19253.330000000002</v>
      </c>
      <c r="N20" s="58">
        <f t="shared" si="0"/>
        <v>79253.33</v>
      </c>
      <c r="O20" s="65">
        <f>L20</f>
        <v>60000</v>
      </c>
      <c r="P20" s="56" t="s">
        <v>148</v>
      </c>
      <c r="Q20" s="56"/>
      <c r="R20" s="60">
        <v>2021</v>
      </c>
    </row>
    <row r="21" spans="1:18" ht="26.25">
      <c r="A21" s="47">
        <v>83159</v>
      </c>
      <c r="B21" s="56" t="s">
        <v>177</v>
      </c>
      <c r="C21" s="47" t="s">
        <v>178</v>
      </c>
      <c r="D21" s="49">
        <v>45666</v>
      </c>
      <c r="E21" s="47" t="s">
        <v>180</v>
      </c>
      <c r="F21" s="47" t="s">
        <v>179</v>
      </c>
      <c r="G21" s="48" t="s">
        <v>142</v>
      </c>
      <c r="H21" s="47" t="s">
        <v>17</v>
      </c>
      <c r="I21" s="47" t="s">
        <v>180</v>
      </c>
      <c r="J21" s="48" t="s">
        <v>181</v>
      </c>
      <c r="K21" s="48" t="s">
        <v>181</v>
      </c>
      <c r="L21" s="57">
        <v>1106412.28</v>
      </c>
      <c r="M21" s="57">
        <v>0</v>
      </c>
      <c r="N21" s="58">
        <f t="shared" si="0"/>
        <v>1106412.28</v>
      </c>
      <c r="O21" s="65">
        <f>L21</f>
        <v>1106412.28</v>
      </c>
      <c r="P21" s="47" t="s">
        <v>304</v>
      </c>
      <c r="Q21" s="47"/>
      <c r="R21" s="60">
        <v>2021</v>
      </c>
    </row>
    <row r="22" spans="1:18">
      <c r="A22" s="47">
        <v>93881</v>
      </c>
      <c r="B22" s="47"/>
      <c r="C22" s="47" t="s">
        <v>437</v>
      </c>
      <c r="D22" s="47"/>
      <c r="E22" s="47" t="s">
        <v>182</v>
      </c>
      <c r="F22" s="47"/>
      <c r="G22" s="48" t="s">
        <v>160</v>
      </c>
      <c r="H22" s="47" t="s">
        <v>17</v>
      </c>
      <c r="I22" s="47" t="s">
        <v>143</v>
      </c>
      <c r="J22" s="48" t="s">
        <v>163</v>
      </c>
      <c r="K22" s="48"/>
      <c r="L22" s="57">
        <v>50000</v>
      </c>
      <c r="M22" s="57"/>
      <c r="N22" s="58">
        <f t="shared" si="0"/>
        <v>50000</v>
      </c>
      <c r="O22" s="65">
        <f t="shared" ref="O22:O30" si="2">N22</f>
        <v>50000</v>
      </c>
      <c r="P22" s="47" t="s">
        <v>157</v>
      </c>
      <c r="Q22" s="47"/>
      <c r="R22" s="60">
        <v>2022</v>
      </c>
    </row>
    <row r="23" spans="1:18">
      <c r="A23" s="47">
        <v>96682</v>
      </c>
      <c r="B23" s="47"/>
      <c r="C23" s="47" t="s">
        <v>437</v>
      </c>
      <c r="D23" s="47"/>
      <c r="E23" s="47" t="s">
        <v>183</v>
      </c>
      <c r="F23" s="47"/>
      <c r="G23" s="48" t="s">
        <v>160</v>
      </c>
      <c r="H23" s="47" t="s">
        <v>17</v>
      </c>
      <c r="I23" s="47" t="s">
        <v>143</v>
      </c>
      <c r="J23" s="48" t="s">
        <v>163</v>
      </c>
      <c r="K23" s="48"/>
      <c r="L23" s="57">
        <v>200000</v>
      </c>
      <c r="M23" s="57"/>
      <c r="N23" s="58">
        <f t="shared" si="0"/>
        <v>200000</v>
      </c>
      <c r="O23" s="65">
        <f t="shared" si="2"/>
        <v>200000</v>
      </c>
      <c r="P23" s="47" t="s">
        <v>157</v>
      </c>
      <c r="Q23" s="47"/>
      <c r="R23" s="60">
        <v>2022</v>
      </c>
    </row>
    <row r="24" spans="1:18">
      <c r="A24" s="47">
        <v>91291</v>
      </c>
      <c r="B24" s="47"/>
      <c r="C24" s="47" t="s">
        <v>437</v>
      </c>
      <c r="D24" s="47"/>
      <c r="E24" s="47" t="s">
        <v>183</v>
      </c>
      <c r="F24" s="47"/>
      <c r="G24" s="48" t="s">
        <v>160</v>
      </c>
      <c r="H24" s="47" t="s">
        <v>17</v>
      </c>
      <c r="I24" s="47" t="s">
        <v>143</v>
      </c>
      <c r="J24" s="48" t="s">
        <v>163</v>
      </c>
      <c r="K24" s="48"/>
      <c r="L24" s="57">
        <v>50000</v>
      </c>
      <c r="M24" s="57"/>
      <c r="N24" s="58">
        <f t="shared" si="0"/>
        <v>50000</v>
      </c>
      <c r="O24" s="65">
        <f t="shared" si="2"/>
        <v>50000</v>
      </c>
      <c r="P24" s="47" t="s">
        <v>157</v>
      </c>
      <c r="Q24" s="47"/>
      <c r="R24" s="60">
        <v>2022</v>
      </c>
    </row>
    <row r="25" spans="1:18">
      <c r="A25" s="47">
        <v>93646</v>
      </c>
      <c r="B25" s="47"/>
      <c r="C25" s="47" t="s">
        <v>437</v>
      </c>
      <c r="D25" s="47"/>
      <c r="E25" s="47" t="s">
        <v>183</v>
      </c>
      <c r="F25" s="47"/>
      <c r="G25" s="48" t="s">
        <v>160</v>
      </c>
      <c r="H25" s="47" t="s">
        <v>17</v>
      </c>
      <c r="I25" s="47" t="s">
        <v>143</v>
      </c>
      <c r="J25" s="48" t="s">
        <v>163</v>
      </c>
      <c r="K25" s="48"/>
      <c r="L25" s="57">
        <v>200000</v>
      </c>
      <c r="M25" s="57"/>
      <c r="N25" s="58">
        <f t="shared" si="0"/>
        <v>200000</v>
      </c>
      <c r="O25" s="65">
        <f t="shared" si="2"/>
        <v>200000</v>
      </c>
      <c r="P25" s="47" t="s">
        <v>157</v>
      </c>
      <c r="Q25" s="47"/>
      <c r="R25" s="60">
        <v>2022</v>
      </c>
    </row>
    <row r="26" spans="1:18">
      <c r="A26" s="47">
        <v>97462</v>
      </c>
      <c r="B26" s="47"/>
      <c r="C26" s="47" t="s">
        <v>437</v>
      </c>
      <c r="D26" s="47"/>
      <c r="E26" s="47" t="s">
        <v>167</v>
      </c>
      <c r="F26" s="47" t="str">
        <f>E26</f>
        <v>GLAYCON FRANCO</v>
      </c>
      <c r="G26" s="48" t="s">
        <v>160</v>
      </c>
      <c r="H26" s="47" t="s">
        <v>147</v>
      </c>
      <c r="I26" s="47" t="s">
        <v>143</v>
      </c>
      <c r="J26" s="48" t="s">
        <v>163</v>
      </c>
      <c r="K26" s="48"/>
      <c r="L26" s="57">
        <v>100000</v>
      </c>
      <c r="M26" s="57"/>
      <c r="N26" s="58">
        <f t="shared" si="0"/>
        <v>100000</v>
      </c>
      <c r="O26" s="65">
        <f t="shared" si="2"/>
        <v>100000</v>
      </c>
      <c r="P26" s="47" t="s">
        <v>157</v>
      </c>
      <c r="Q26" s="47"/>
      <c r="R26" s="60">
        <v>2022</v>
      </c>
    </row>
    <row r="27" spans="1:18">
      <c r="A27" s="47">
        <v>97056</v>
      </c>
      <c r="B27" s="47"/>
      <c r="C27" s="47" t="s">
        <v>437</v>
      </c>
      <c r="D27" s="47"/>
      <c r="E27" s="47" t="s">
        <v>171</v>
      </c>
      <c r="F27" s="47" t="str">
        <f t="shared" ref="F27:F30" si="3">E27</f>
        <v>MARIO HENRIQUE CAIXA</v>
      </c>
      <c r="G27" s="48" t="s">
        <v>160</v>
      </c>
      <c r="H27" s="47" t="s">
        <v>147</v>
      </c>
      <c r="I27" s="47" t="s">
        <v>143</v>
      </c>
      <c r="J27" s="48" t="s">
        <v>163</v>
      </c>
      <c r="K27" s="48"/>
      <c r="L27" s="57">
        <v>287500</v>
      </c>
      <c r="M27" s="57"/>
      <c r="N27" s="58">
        <f t="shared" si="0"/>
        <v>287500</v>
      </c>
      <c r="O27" s="65">
        <f t="shared" si="2"/>
        <v>287500</v>
      </c>
      <c r="P27" s="47" t="s">
        <v>157</v>
      </c>
      <c r="Q27" s="47"/>
      <c r="R27" s="60">
        <v>2022</v>
      </c>
    </row>
    <row r="28" spans="1:18">
      <c r="A28" s="47">
        <v>95711</v>
      </c>
      <c r="B28" s="47"/>
      <c r="C28" s="47" t="s">
        <v>437</v>
      </c>
      <c r="D28" s="47"/>
      <c r="E28" s="47" t="s">
        <v>92</v>
      </c>
      <c r="F28" s="47" t="str">
        <f t="shared" si="3"/>
        <v>MAURO TRAMONTE</v>
      </c>
      <c r="G28" s="48" t="s">
        <v>160</v>
      </c>
      <c r="H28" s="47" t="s">
        <v>147</v>
      </c>
      <c r="I28" s="47" t="s">
        <v>143</v>
      </c>
      <c r="J28" s="48" t="s">
        <v>163</v>
      </c>
      <c r="K28" s="48"/>
      <c r="L28" s="57">
        <v>50000</v>
      </c>
      <c r="M28" s="57"/>
      <c r="N28" s="58">
        <f t="shared" si="0"/>
        <v>50000</v>
      </c>
      <c r="O28" s="65">
        <f t="shared" si="2"/>
        <v>50000</v>
      </c>
      <c r="P28" s="47" t="s">
        <v>157</v>
      </c>
      <c r="Q28" s="47"/>
      <c r="R28" s="60">
        <v>2022</v>
      </c>
    </row>
    <row r="29" spans="1:18">
      <c r="A29" s="47">
        <v>91919</v>
      </c>
      <c r="B29" s="47"/>
      <c r="C29" s="47" t="s">
        <v>437</v>
      </c>
      <c r="D29" s="47"/>
      <c r="E29" s="47" t="s">
        <v>184</v>
      </c>
      <c r="F29" s="47" t="str">
        <f t="shared" si="3"/>
        <v>OSVALDO LOPES</v>
      </c>
      <c r="G29" s="48" t="s">
        <v>160</v>
      </c>
      <c r="H29" s="47" t="s">
        <v>147</v>
      </c>
      <c r="I29" s="47" t="s">
        <v>143</v>
      </c>
      <c r="J29" s="48" t="s">
        <v>163</v>
      </c>
      <c r="K29" s="48"/>
      <c r="L29" s="57">
        <v>15000</v>
      </c>
      <c r="M29" s="57"/>
      <c r="N29" s="58">
        <f t="shared" si="0"/>
        <v>15000</v>
      </c>
      <c r="O29" s="65">
        <f t="shared" si="2"/>
        <v>15000</v>
      </c>
      <c r="P29" s="47" t="s">
        <v>157</v>
      </c>
      <c r="Q29" s="47"/>
      <c r="R29" s="60">
        <v>2022</v>
      </c>
    </row>
    <row r="30" spans="1:18">
      <c r="A30" s="47">
        <v>91874</v>
      </c>
      <c r="B30" s="47"/>
      <c r="C30" s="47" t="s">
        <v>437</v>
      </c>
      <c r="D30" s="47"/>
      <c r="E30" s="47" t="s">
        <v>184</v>
      </c>
      <c r="F30" s="47" t="str">
        <f t="shared" si="3"/>
        <v>OSVALDO LOPES</v>
      </c>
      <c r="G30" s="48" t="s">
        <v>160</v>
      </c>
      <c r="H30" s="47" t="s">
        <v>147</v>
      </c>
      <c r="I30" s="47" t="s">
        <v>143</v>
      </c>
      <c r="J30" s="48" t="s">
        <v>163</v>
      </c>
      <c r="K30" s="48"/>
      <c r="L30" s="57">
        <v>35000</v>
      </c>
      <c r="M30" s="57"/>
      <c r="N30" s="58">
        <f t="shared" si="0"/>
        <v>35000</v>
      </c>
      <c r="O30" s="65">
        <f t="shared" si="2"/>
        <v>35000</v>
      </c>
      <c r="P30" s="47" t="s">
        <v>157</v>
      </c>
      <c r="Q30" s="47"/>
      <c r="R30" s="60">
        <v>2022</v>
      </c>
    </row>
    <row r="31" spans="1:18" ht="26.25">
      <c r="A31" s="47">
        <v>80501</v>
      </c>
      <c r="B31" s="56" t="s">
        <v>185</v>
      </c>
      <c r="C31" s="47" t="s">
        <v>186</v>
      </c>
      <c r="D31" s="49">
        <v>45651</v>
      </c>
      <c r="E31" s="47" t="s">
        <v>180</v>
      </c>
      <c r="F31" s="47"/>
      <c r="G31" s="48" t="s">
        <v>142</v>
      </c>
      <c r="H31" s="47" t="s">
        <v>147</v>
      </c>
      <c r="I31" s="47" t="s">
        <v>180</v>
      </c>
      <c r="J31" s="48" t="s">
        <v>187</v>
      </c>
      <c r="K31" s="48" t="s">
        <v>188</v>
      </c>
      <c r="L31" s="57">
        <v>101633.33</v>
      </c>
      <c r="M31" s="57">
        <v>62056.67</v>
      </c>
      <c r="N31" s="58">
        <f t="shared" si="0"/>
        <v>163690</v>
      </c>
      <c r="O31" s="65">
        <f>L31</f>
        <v>101633.33</v>
      </c>
      <c r="P31" s="47" t="s">
        <v>306</v>
      </c>
      <c r="Q31" s="47"/>
      <c r="R31" s="60">
        <v>2022</v>
      </c>
    </row>
    <row r="32" spans="1:18" ht="26.25">
      <c r="A32" s="47">
        <v>81142</v>
      </c>
      <c r="B32" s="47"/>
      <c r="C32" s="47"/>
      <c r="D32" s="47"/>
      <c r="E32" s="47" t="s">
        <v>180</v>
      </c>
      <c r="F32" s="47"/>
      <c r="G32" s="48" t="s">
        <v>142</v>
      </c>
      <c r="H32" s="47"/>
      <c r="I32" s="47" t="s">
        <v>180</v>
      </c>
      <c r="J32" s="48" t="s">
        <v>189</v>
      </c>
      <c r="K32" s="48"/>
      <c r="L32" s="57">
        <v>359300</v>
      </c>
      <c r="M32" s="57"/>
      <c r="N32" s="58">
        <f t="shared" si="0"/>
        <v>359300</v>
      </c>
      <c r="O32" s="59"/>
      <c r="P32" s="47" t="s">
        <v>421</v>
      </c>
      <c r="Q32" s="47"/>
      <c r="R32" s="60">
        <v>2022</v>
      </c>
    </row>
    <row r="33" spans="1:18" ht="26.25">
      <c r="A33" s="47">
        <v>81434</v>
      </c>
      <c r="B33" s="47"/>
      <c r="C33" s="47"/>
      <c r="D33" s="47"/>
      <c r="E33" s="47" t="s">
        <v>180</v>
      </c>
      <c r="F33" s="47"/>
      <c r="G33" s="48" t="s">
        <v>142</v>
      </c>
      <c r="H33" s="47"/>
      <c r="I33" s="47" t="s">
        <v>180</v>
      </c>
      <c r="J33" s="48" t="s">
        <v>189</v>
      </c>
      <c r="K33" s="48"/>
      <c r="L33" s="57">
        <v>359300</v>
      </c>
      <c r="M33" s="57"/>
      <c r="N33" s="58">
        <f t="shared" si="0"/>
        <v>359300</v>
      </c>
      <c r="O33" s="59"/>
      <c r="P33" s="47" t="s">
        <v>421</v>
      </c>
      <c r="Q33" s="47"/>
      <c r="R33" s="60">
        <v>2022</v>
      </c>
    </row>
    <row r="34" spans="1:18">
      <c r="A34" s="47">
        <v>119995</v>
      </c>
      <c r="B34" s="47"/>
      <c r="C34" s="47" t="s">
        <v>442</v>
      </c>
      <c r="D34" s="47"/>
      <c r="E34" s="47" t="s">
        <v>190</v>
      </c>
      <c r="F34" s="47" t="str">
        <f>E34</f>
        <v>BETINHO PINTO COELHO</v>
      </c>
      <c r="G34" s="48" t="s">
        <v>160</v>
      </c>
      <c r="H34" s="47" t="s">
        <v>147</v>
      </c>
      <c r="I34" s="47" t="s">
        <v>143</v>
      </c>
      <c r="J34" s="48" t="s">
        <v>163</v>
      </c>
      <c r="K34" s="48"/>
      <c r="L34" s="57">
        <v>20000</v>
      </c>
      <c r="M34" s="57"/>
      <c r="N34" s="58">
        <f t="shared" si="0"/>
        <v>20000</v>
      </c>
      <c r="O34" s="65">
        <f t="shared" ref="O34:O41" si="4">N34</f>
        <v>20000</v>
      </c>
      <c r="P34" s="47" t="s">
        <v>157</v>
      </c>
      <c r="Q34" s="47"/>
      <c r="R34" s="60">
        <v>2023</v>
      </c>
    </row>
    <row r="35" spans="1:18">
      <c r="A35" s="47">
        <v>119996</v>
      </c>
      <c r="B35" s="47"/>
      <c r="C35" s="47" t="s">
        <v>442</v>
      </c>
      <c r="D35" s="47"/>
      <c r="E35" s="47" t="s">
        <v>190</v>
      </c>
      <c r="F35" s="47" t="str">
        <f t="shared" ref="F35:F37" si="5">E35</f>
        <v>BETINHO PINTO COELHO</v>
      </c>
      <c r="G35" s="48" t="s">
        <v>160</v>
      </c>
      <c r="H35" s="47" t="s">
        <v>147</v>
      </c>
      <c r="I35" s="47" t="s">
        <v>143</v>
      </c>
      <c r="J35" s="48" t="s">
        <v>163</v>
      </c>
      <c r="K35" s="48"/>
      <c r="L35" s="57">
        <v>20000</v>
      </c>
      <c r="M35" s="57"/>
      <c r="N35" s="58">
        <f t="shared" si="0"/>
        <v>20000</v>
      </c>
      <c r="O35" s="65">
        <f t="shared" si="4"/>
        <v>20000</v>
      </c>
      <c r="P35" s="47" t="s">
        <v>157</v>
      </c>
      <c r="Q35" s="47"/>
      <c r="R35" s="60">
        <v>2023</v>
      </c>
    </row>
    <row r="36" spans="1:18">
      <c r="A36" s="47">
        <v>120018</v>
      </c>
      <c r="B36" s="47"/>
      <c r="C36" s="47" t="s">
        <v>442</v>
      </c>
      <c r="D36" s="47"/>
      <c r="E36" s="47" t="s">
        <v>190</v>
      </c>
      <c r="F36" s="47" t="str">
        <f t="shared" si="5"/>
        <v>BETINHO PINTO COELHO</v>
      </c>
      <c r="G36" s="48" t="s">
        <v>160</v>
      </c>
      <c r="H36" s="47" t="s">
        <v>147</v>
      </c>
      <c r="I36" s="47" t="s">
        <v>143</v>
      </c>
      <c r="J36" s="48" t="s">
        <v>163</v>
      </c>
      <c r="K36" s="48"/>
      <c r="L36" s="57">
        <v>20000</v>
      </c>
      <c r="M36" s="57"/>
      <c r="N36" s="58">
        <f t="shared" si="0"/>
        <v>20000</v>
      </c>
      <c r="O36" s="65">
        <f t="shared" si="4"/>
        <v>20000</v>
      </c>
      <c r="P36" s="47" t="s">
        <v>157</v>
      </c>
      <c r="Q36" s="47"/>
      <c r="R36" s="60">
        <v>2023</v>
      </c>
    </row>
    <row r="37" spans="1:18">
      <c r="A37" s="47">
        <v>120032</v>
      </c>
      <c r="B37" s="47"/>
      <c r="C37" s="47" t="s">
        <v>442</v>
      </c>
      <c r="D37" s="47"/>
      <c r="E37" s="47" t="s">
        <v>190</v>
      </c>
      <c r="F37" s="47" t="str">
        <f t="shared" si="5"/>
        <v>BETINHO PINTO COELHO</v>
      </c>
      <c r="G37" s="48" t="s">
        <v>160</v>
      </c>
      <c r="H37" s="47" t="s">
        <v>147</v>
      </c>
      <c r="I37" s="47" t="s">
        <v>143</v>
      </c>
      <c r="J37" s="48" t="s">
        <v>163</v>
      </c>
      <c r="K37" s="48"/>
      <c r="L37" s="57">
        <v>20000</v>
      </c>
      <c r="M37" s="57"/>
      <c r="N37" s="58">
        <f t="shared" si="0"/>
        <v>20000</v>
      </c>
      <c r="O37" s="65">
        <f t="shared" si="4"/>
        <v>20000</v>
      </c>
      <c r="P37" s="47" t="s">
        <v>157</v>
      </c>
      <c r="Q37" s="47"/>
      <c r="R37" s="60">
        <v>2023</v>
      </c>
    </row>
    <row r="38" spans="1:18">
      <c r="A38" s="47">
        <v>112978</v>
      </c>
      <c r="B38" s="47"/>
      <c r="C38" s="47" t="s">
        <v>442</v>
      </c>
      <c r="D38" s="47"/>
      <c r="E38" s="47" t="s">
        <v>191</v>
      </c>
      <c r="F38" s="47"/>
      <c r="G38" s="48" t="s">
        <v>160</v>
      </c>
      <c r="H38" s="47" t="s">
        <v>17</v>
      </c>
      <c r="I38" s="47" t="s">
        <v>143</v>
      </c>
      <c r="J38" s="48" t="s">
        <v>163</v>
      </c>
      <c r="K38" s="48"/>
      <c r="L38" s="57">
        <v>560398</v>
      </c>
      <c r="M38" s="57"/>
      <c r="N38" s="58">
        <f t="shared" si="0"/>
        <v>560398</v>
      </c>
      <c r="O38" s="65">
        <f t="shared" si="4"/>
        <v>560398</v>
      </c>
      <c r="P38" s="47" t="s">
        <v>157</v>
      </c>
      <c r="Q38" s="47"/>
      <c r="R38" s="60">
        <v>2023</v>
      </c>
    </row>
    <row r="39" spans="1:18">
      <c r="A39" s="47">
        <v>118194</v>
      </c>
      <c r="B39" s="47"/>
      <c r="C39" s="47" t="s">
        <v>442</v>
      </c>
      <c r="D39" s="47"/>
      <c r="E39" s="47" t="s">
        <v>191</v>
      </c>
      <c r="F39" s="47"/>
      <c r="G39" s="48" t="s">
        <v>160</v>
      </c>
      <c r="H39" s="47" t="s">
        <v>17</v>
      </c>
      <c r="I39" s="47" t="s">
        <v>143</v>
      </c>
      <c r="J39" s="48" t="s">
        <v>163</v>
      </c>
      <c r="K39" s="48"/>
      <c r="L39" s="57">
        <v>150000</v>
      </c>
      <c r="M39" s="57"/>
      <c r="N39" s="58">
        <f t="shared" ref="N39:N74" si="6">L39+M39</f>
        <v>150000</v>
      </c>
      <c r="O39" s="65">
        <f t="shared" si="4"/>
        <v>150000</v>
      </c>
      <c r="P39" s="47" t="s">
        <v>157</v>
      </c>
      <c r="Q39" s="47"/>
      <c r="R39" s="60">
        <v>2023</v>
      </c>
    </row>
    <row r="40" spans="1:18">
      <c r="A40" s="47">
        <v>112977</v>
      </c>
      <c r="B40" s="47"/>
      <c r="C40" s="47" t="s">
        <v>442</v>
      </c>
      <c r="D40" s="47"/>
      <c r="E40" s="47" t="s">
        <v>191</v>
      </c>
      <c r="F40" s="47"/>
      <c r="G40" s="48" t="s">
        <v>160</v>
      </c>
      <c r="H40" s="47" t="s">
        <v>17</v>
      </c>
      <c r="I40" s="47" t="s">
        <v>143</v>
      </c>
      <c r="J40" s="48" t="s">
        <v>163</v>
      </c>
      <c r="K40" s="48"/>
      <c r="L40" s="57">
        <v>1313424</v>
      </c>
      <c r="M40" s="57"/>
      <c r="N40" s="58">
        <f t="shared" si="6"/>
        <v>1313424</v>
      </c>
      <c r="O40" s="65">
        <f t="shared" si="4"/>
        <v>1313424</v>
      </c>
      <c r="P40" s="47" t="s">
        <v>157</v>
      </c>
      <c r="Q40" s="47"/>
      <c r="R40" s="60">
        <v>2023</v>
      </c>
    </row>
    <row r="41" spans="1:18">
      <c r="A41" s="47">
        <v>117637</v>
      </c>
      <c r="B41" s="47"/>
      <c r="C41" s="47" t="s">
        <v>442</v>
      </c>
      <c r="D41" s="47"/>
      <c r="E41" s="47" t="s">
        <v>171</v>
      </c>
      <c r="F41" s="47" t="str">
        <f>E41</f>
        <v>MARIO HENRIQUE CAIXA</v>
      </c>
      <c r="G41" s="48" t="s">
        <v>160</v>
      </c>
      <c r="H41" s="47" t="s">
        <v>147</v>
      </c>
      <c r="I41" s="47" t="s">
        <v>143</v>
      </c>
      <c r="J41" s="48" t="s">
        <v>163</v>
      </c>
      <c r="K41" s="48"/>
      <c r="L41" s="57">
        <v>300000</v>
      </c>
      <c r="M41" s="57"/>
      <c r="N41" s="58">
        <f t="shared" si="6"/>
        <v>300000</v>
      </c>
      <c r="O41" s="65">
        <f t="shared" si="4"/>
        <v>300000</v>
      </c>
      <c r="P41" s="47" t="s">
        <v>157</v>
      </c>
      <c r="Q41" s="47"/>
      <c r="R41" s="60">
        <v>2023</v>
      </c>
    </row>
    <row r="42" spans="1:18" ht="26.25">
      <c r="A42" s="47">
        <v>114612</v>
      </c>
      <c r="B42" s="56" t="s">
        <v>192</v>
      </c>
      <c r="C42" s="47" t="s">
        <v>193</v>
      </c>
      <c r="D42" s="49">
        <v>46012</v>
      </c>
      <c r="E42" s="47" t="s">
        <v>180</v>
      </c>
      <c r="F42" s="47" t="s">
        <v>194</v>
      </c>
      <c r="G42" s="48" t="s">
        <v>142</v>
      </c>
      <c r="H42" s="47" t="s">
        <v>17</v>
      </c>
      <c r="I42" s="47" t="s">
        <v>180</v>
      </c>
      <c r="J42" s="48" t="s">
        <v>189</v>
      </c>
      <c r="K42" s="48" t="s">
        <v>189</v>
      </c>
      <c r="L42" s="57">
        <v>427000</v>
      </c>
      <c r="M42" s="57">
        <v>101000</v>
      </c>
      <c r="N42" s="58">
        <f t="shared" si="6"/>
        <v>528000</v>
      </c>
      <c r="O42" s="65">
        <f>L42</f>
        <v>427000</v>
      </c>
      <c r="P42" s="47" t="s">
        <v>304</v>
      </c>
      <c r="Q42" s="47"/>
      <c r="R42" s="60">
        <v>2023</v>
      </c>
    </row>
    <row r="43" spans="1:18" ht="26.25">
      <c r="A43" s="47">
        <v>131252</v>
      </c>
      <c r="B43" s="56" t="s">
        <v>195</v>
      </c>
      <c r="C43" s="47" t="s">
        <v>196</v>
      </c>
      <c r="D43" s="49">
        <v>45652</v>
      </c>
      <c r="E43" s="47" t="s">
        <v>197</v>
      </c>
      <c r="F43" s="47" t="s">
        <v>197</v>
      </c>
      <c r="G43" s="48" t="s">
        <v>142</v>
      </c>
      <c r="H43" s="47" t="s">
        <v>17</v>
      </c>
      <c r="I43" s="47" t="s">
        <v>143</v>
      </c>
      <c r="J43" s="48" t="s">
        <v>175</v>
      </c>
      <c r="K43" s="48" t="s">
        <v>198</v>
      </c>
      <c r="L43" s="57">
        <v>116904.54</v>
      </c>
      <c r="M43" s="57">
        <v>587.46</v>
      </c>
      <c r="N43" s="58">
        <f t="shared" si="6"/>
        <v>117492</v>
      </c>
      <c r="O43" s="65">
        <f>L43</f>
        <v>116904.54</v>
      </c>
      <c r="P43" s="47" t="s">
        <v>304</v>
      </c>
      <c r="Q43" s="47"/>
      <c r="R43" s="60">
        <v>2023</v>
      </c>
    </row>
    <row r="44" spans="1:18">
      <c r="A44" s="47">
        <v>141284</v>
      </c>
      <c r="B44" s="47"/>
      <c r="C44" s="47" t="s">
        <v>447</v>
      </c>
      <c r="D44" s="47"/>
      <c r="E44" s="47" t="s">
        <v>199</v>
      </c>
      <c r="F44" s="47"/>
      <c r="G44" s="48" t="s">
        <v>160</v>
      </c>
      <c r="H44" s="47" t="s">
        <v>17</v>
      </c>
      <c r="I44" s="47" t="s">
        <v>143</v>
      </c>
      <c r="J44" s="48" t="s">
        <v>163</v>
      </c>
      <c r="K44" s="48"/>
      <c r="L44" s="57">
        <v>100000</v>
      </c>
      <c r="M44" s="57"/>
      <c r="N44" s="58">
        <f t="shared" si="6"/>
        <v>100000</v>
      </c>
      <c r="O44" s="65">
        <f t="shared" ref="O44:O49" si="7">N44</f>
        <v>100000</v>
      </c>
      <c r="P44" s="47" t="s">
        <v>172</v>
      </c>
      <c r="Q44" s="47"/>
      <c r="R44" s="60">
        <v>2024</v>
      </c>
    </row>
    <row r="45" spans="1:18">
      <c r="A45" s="47">
        <v>144843</v>
      </c>
      <c r="B45" s="47"/>
      <c r="C45" s="47" t="s">
        <v>447</v>
      </c>
      <c r="D45" s="47"/>
      <c r="E45" s="47" t="s">
        <v>161</v>
      </c>
      <c r="F45" s="47" t="str">
        <f>E45</f>
        <v>CORONEL HENRIQUE</v>
      </c>
      <c r="G45" s="48" t="s">
        <v>160</v>
      </c>
      <c r="H45" s="47" t="s">
        <v>147</v>
      </c>
      <c r="I45" s="47" t="s">
        <v>143</v>
      </c>
      <c r="J45" s="48" t="s">
        <v>163</v>
      </c>
      <c r="K45" s="48"/>
      <c r="L45" s="57">
        <v>70000</v>
      </c>
      <c r="M45" s="57"/>
      <c r="N45" s="58">
        <f t="shared" si="6"/>
        <v>70000</v>
      </c>
      <c r="O45" s="65">
        <f t="shared" si="7"/>
        <v>70000</v>
      </c>
      <c r="P45" s="47" t="s">
        <v>172</v>
      </c>
      <c r="Q45" s="47"/>
      <c r="R45" s="60">
        <v>2024</v>
      </c>
    </row>
    <row r="46" spans="1:18">
      <c r="A46" s="47">
        <v>144903</v>
      </c>
      <c r="B46" s="47"/>
      <c r="C46" s="47" t="s">
        <v>447</v>
      </c>
      <c r="D46" s="47"/>
      <c r="E46" s="47" t="s">
        <v>161</v>
      </c>
      <c r="F46" s="47" t="str">
        <f t="shared" ref="F46:F49" si="8">E46</f>
        <v>CORONEL HENRIQUE</v>
      </c>
      <c r="G46" s="48" t="s">
        <v>160</v>
      </c>
      <c r="H46" s="47" t="s">
        <v>147</v>
      </c>
      <c r="I46" s="47" t="s">
        <v>143</v>
      </c>
      <c r="J46" s="48" t="s">
        <v>163</v>
      </c>
      <c r="K46" s="48"/>
      <c r="L46" s="57">
        <v>30000</v>
      </c>
      <c r="M46" s="57"/>
      <c r="N46" s="58">
        <f t="shared" si="6"/>
        <v>30000</v>
      </c>
      <c r="O46" s="65">
        <f t="shared" si="7"/>
        <v>30000</v>
      </c>
      <c r="P46" s="47" t="s">
        <v>172</v>
      </c>
      <c r="Q46" s="47"/>
      <c r="R46" s="60">
        <v>2024</v>
      </c>
    </row>
    <row r="47" spans="1:18">
      <c r="A47" s="47">
        <v>139535</v>
      </c>
      <c r="B47" s="47"/>
      <c r="C47" s="47" t="s">
        <v>447</v>
      </c>
      <c r="D47" s="47"/>
      <c r="E47" s="47" t="s">
        <v>171</v>
      </c>
      <c r="F47" s="47" t="str">
        <f t="shared" si="8"/>
        <v>MARIO HENRIQUE CAIXA</v>
      </c>
      <c r="G47" s="48" t="s">
        <v>160</v>
      </c>
      <c r="H47" s="47" t="s">
        <v>147</v>
      </c>
      <c r="I47" s="47" t="s">
        <v>143</v>
      </c>
      <c r="J47" s="48" t="s">
        <v>163</v>
      </c>
      <c r="K47" s="48"/>
      <c r="L47" s="57">
        <v>200000</v>
      </c>
      <c r="M47" s="57"/>
      <c r="N47" s="58">
        <f t="shared" si="6"/>
        <v>200000</v>
      </c>
      <c r="O47" s="65">
        <f t="shared" si="7"/>
        <v>200000</v>
      </c>
      <c r="P47" s="47" t="s">
        <v>172</v>
      </c>
      <c r="Q47" s="47"/>
      <c r="R47" s="60">
        <v>2024</v>
      </c>
    </row>
    <row r="48" spans="1:18">
      <c r="A48" s="47">
        <v>146717</v>
      </c>
      <c r="B48" s="47"/>
      <c r="C48" s="47" t="s">
        <v>447</v>
      </c>
      <c r="D48" s="47"/>
      <c r="E48" s="47" t="s">
        <v>200</v>
      </c>
      <c r="F48" s="47" t="str">
        <f t="shared" si="8"/>
        <v>PROFESSOR WENDEL MESQUITA</v>
      </c>
      <c r="G48" s="48" t="s">
        <v>160</v>
      </c>
      <c r="H48" s="47" t="s">
        <v>147</v>
      </c>
      <c r="I48" s="47" t="s">
        <v>143</v>
      </c>
      <c r="J48" s="48" t="s">
        <v>163</v>
      </c>
      <c r="K48" s="48"/>
      <c r="L48" s="57">
        <v>30000</v>
      </c>
      <c r="M48" s="57"/>
      <c r="N48" s="58">
        <f t="shared" si="6"/>
        <v>30000</v>
      </c>
      <c r="O48" s="65">
        <f t="shared" si="7"/>
        <v>30000</v>
      </c>
      <c r="P48" s="47" t="s">
        <v>172</v>
      </c>
      <c r="Q48" s="47"/>
      <c r="R48" s="60">
        <v>2024</v>
      </c>
    </row>
    <row r="49" spans="1:18">
      <c r="A49" s="47">
        <v>146603</v>
      </c>
      <c r="B49" s="47"/>
      <c r="C49" s="47" t="s">
        <v>447</v>
      </c>
      <c r="D49" s="47"/>
      <c r="E49" s="47" t="s">
        <v>200</v>
      </c>
      <c r="F49" s="47" t="str">
        <f t="shared" si="8"/>
        <v>PROFESSOR WENDEL MESQUITA</v>
      </c>
      <c r="G49" s="48" t="s">
        <v>160</v>
      </c>
      <c r="H49" s="47" t="s">
        <v>147</v>
      </c>
      <c r="I49" s="47" t="s">
        <v>143</v>
      </c>
      <c r="J49" s="48" t="s">
        <v>163</v>
      </c>
      <c r="K49" s="48"/>
      <c r="L49" s="57">
        <v>70000</v>
      </c>
      <c r="M49" s="57"/>
      <c r="N49" s="58">
        <f t="shared" ref="N49:N61" si="9">L49+M49</f>
        <v>70000</v>
      </c>
      <c r="O49" s="65">
        <f t="shared" si="7"/>
        <v>70000</v>
      </c>
      <c r="P49" s="47" t="s">
        <v>172</v>
      </c>
      <c r="Q49" s="47"/>
      <c r="R49" s="60">
        <v>2024</v>
      </c>
    </row>
    <row r="50" spans="1:18">
      <c r="A50" s="47">
        <v>140091</v>
      </c>
      <c r="B50" s="47" t="s">
        <v>392</v>
      </c>
      <c r="C50" s="47">
        <v>566640</v>
      </c>
      <c r="D50" s="47"/>
      <c r="E50" s="47" t="s">
        <v>190</v>
      </c>
      <c r="F50" s="47" t="s">
        <v>190</v>
      </c>
      <c r="G50" s="50" t="s">
        <v>357</v>
      </c>
      <c r="H50" s="47" t="s">
        <v>147</v>
      </c>
      <c r="I50" s="47" t="s">
        <v>149</v>
      </c>
      <c r="J50" s="48" t="s">
        <v>380</v>
      </c>
      <c r="K50" s="48"/>
      <c r="L50" s="57">
        <v>300000</v>
      </c>
      <c r="M50" s="57"/>
      <c r="N50" s="58">
        <f t="shared" si="9"/>
        <v>300000</v>
      </c>
      <c r="O50" s="57">
        <f>N50</f>
        <v>300000</v>
      </c>
      <c r="P50" s="47" t="s">
        <v>389</v>
      </c>
      <c r="Q50" s="47"/>
      <c r="R50" s="60">
        <v>2024</v>
      </c>
    </row>
    <row r="51" spans="1:18">
      <c r="A51" s="47">
        <v>144449</v>
      </c>
      <c r="B51" s="47" t="s">
        <v>391</v>
      </c>
      <c r="C51" s="47">
        <v>564753</v>
      </c>
      <c r="D51" s="47"/>
      <c r="E51" s="47" t="s">
        <v>381</v>
      </c>
      <c r="F51" s="47" t="s">
        <v>381</v>
      </c>
      <c r="G51" s="50" t="s">
        <v>357</v>
      </c>
      <c r="H51" s="47" t="s">
        <v>147</v>
      </c>
      <c r="I51" s="47" t="s">
        <v>149</v>
      </c>
      <c r="J51" s="48" t="s">
        <v>380</v>
      </c>
      <c r="K51" s="48"/>
      <c r="L51" s="57">
        <v>200000</v>
      </c>
      <c r="M51" s="57"/>
      <c r="N51" s="58">
        <f t="shared" si="9"/>
        <v>200000</v>
      </c>
      <c r="O51" s="57">
        <f t="shared" ref="O51:O61" si="10">N51</f>
        <v>200000</v>
      </c>
      <c r="P51" s="47" t="s">
        <v>389</v>
      </c>
      <c r="Q51" s="47"/>
      <c r="R51" s="60">
        <v>2024</v>
      </c>
    </row>
    <row r="52" spans="1:18">
      <c r="A52" s="47">
        <v>144449</v>
      </c>
      <c r="B52" s="47" t="s">
        <v>391</v>
      </c>
      <c r="C52" s="47">
        <v>564753</v>
      </c>
      <c r="D52" s="47"/>
      <c r="E52" s="47" t="s">
        <v>382</v>
      </c>
      <c r="F52" s="47" t="s">
        <v>382</v>
      </c>
      <c r="G52" s="50" t="s">
        <v>357</v>
      </c>
      <c r="H52" s="47" t="s">
        <v>147</v>
      </c>
      <c r="I52" s="47" t="s">
        <v>149</v>
      </c>
      <c r="J52" s="48" t="s">
        <v>380</v>
      </c>
      <c r="K52" s="48"/>
      <c r="L52" s="57">
        <v>200000</v>
      </c>
      <c r="M52" s="57"/>
      <c r="N52" s="58">
        <f t="shared" si="9"/>
        <v>200000</v>
      </c>
      <c r="O52" s="57">
        <f t="shared" si="10"/>
        <v>200000</v>
      </c>
      <c r="P52" s="47" t="s">
        <v>389</v>
      </c>
      <c r="Q52" s="47"/>
      <c r="R52" s="60">
        <v>2024</v>
      </c>
    </row>
    <row r="53" spans="1:18">
      <c r="A53" s="47">
        <v>147920</v>
      </c>
      <c r="B53" s="47" t="s">
        <v>394</v>
      </c>
      <c r="C53" s="47">
        <v>565857</v>
      </c>
      <c r="D53" s="47"/>
      <c r="E53" s="47" t="s">
        <v>383</v>
      </c>
      <c r="F53" s="47" t="s">
        <v>383</v>
      </c>
      <c r="G53" s="50" t="s">
        <v>357</v>
      </c>
      <c r="H53" s="47" t="s">
        <v>147</v>
      </c>
      <c r="I53" s="47" t="s">
        <v>149</v>
      </c>
      <c r="J53" s="48" t="s">
        <v>380</v>
      </c>
      <c r="K53" s="48"/>
      <c r="L53" s="57">
        <v>160000</v>
      </c>
      <c r="M53" s="57"/>
      <c r="N53" s="58">
        <f t="shared" si="9"/>
        <v>160000</v>
      </c>
      <c r="O53" s="57">
        <f t="shared" si="10"/>
        <v>160000</v>
      </c>
      <c r="P53" s="47" t="s">
        <v>389</v>
      </c>
      <c r="Q53" s="47" t="s">
        <v>398</v>
      </c>
      <c r="R53" s="60">
        <v>2024</v>
      </c>
    </row>
    <row r="54" spans="1:18">
      <c r="A54" s="47">
        <v>140860</v>
      </c>
      <c r="B54" s="47" t="s">
        <v>396</v>
      </c>
      <c r="C54" s="47">
        <v>561967</v>
      </c>
      <c r="D54" s="47"/>
      <c r="E54" s="47" t="s">
        <v>384</v>
      </c>
      <c r="F54" s="47" t="s">
        <v>384</v>
      </c>
      <c r="G54" s="50" t="s">
        <v>357</v>
      </c>
      <c r="H54" s="47" t="s">
        <v>147</v>
      </c>
      <c r="I54" s="47" t="s">
        <v>149</v>
      </c>
      <c r="J54" s="48" t="s">
        <v>380</v>
      </c>
      <c r="K54" s="48"/>
      <c r="L54" s="57">
        <v>300000</v>
      </c>
      <c r="M54" s="57"/>
      <c r="N54" s="58">
        <f t="shared" si="9"/>
        <v>300000</v>
      </c>
      <c r="O54" s="57">
        <f t="shared" si="10"/>
        <v>300000</v>
      </c>
      <c r="P54" s="47" t="s">
        <v>389</v>
      </c>
      <c r="Q54" s="47"/>
      <c r="R54" s="60">
        <v>2024</v>
      </c>
    </row>
    <row r="55" spans="1:18">
      <c r="A55" s="47">
        <v>155115</v>
      </c>
      <c r="B55" s="47" t="s">
        <v>393</v>
      </c>
      <c r="C55" s="47">
        <v>579815</v>
      </c>
      <c r="D55" s="47"/>
      <c r="E55" s="47" t="s">
        <v>149</v>
      </c>
      <c r="F55" s="47"/>
      <c r="G55" s="50" t="s">
        <v>357</v>
      </c>
      <c r="H55" s="47"/>
      <c r="I55" s="47" t="s">
        <v>149</v>
      </c>
      <c r="J55" s="48" t="s">
        <v>385</v>
      </c>
      <c r="K55" s="48"/>
      <c r="L55" s="57">
        <v>192815</v>
      </c>
      <c r="M55" s="57"/>
      <c r="N55" s="58">
        <f t="shared" si="9"/>
        <v>192815</v>
      </c>
      <c r="O55" s="57">
        <f t="shared" si="10"/>
        <v>192815</v>
      </c>
      <c r="P55" s="47" t="s">
        <v>389</v>
      </c>
      <c r="Q55" s="47" t="s">
        <v>397</v>
      </c>
      <c r="R55" s="60">
        <v>2024</v>
      </c>
    </row>
    <row r="56" spans="1:18">
      <c r="A56" s="47">
        <v>132598</v>
      </c>
      <c r="B56" s="47" t="s">
        <v>388</v>
      </c>
      <c r="C56" s="47">
        <v>560278</v>
      </c>
      <c r="D56" s="47"/>
      <c r="E56" s="47" t="s">
        <v>149</v>
      </c>
      <c r="F56" s="47"/>
      <c r="G56" s="50" t="s">
        <v>357</v>
      </c>
      <c r="H56" s="47"/>
      <c r="I56" s="47" t="s">
        <v>149</v>
      </c>
      <c r="J56" s="48" t="s">
        <v>386</v>
      </c>
      <c r="K56" s="48"/>
      <c r="L56" s="57">
        <v>83953</v>
      </c>
      <c r="M56" s="57"/>
      <c r="N56" s="58">
        <f t="shared" si="9"/>
        <v>83953</v>
      </c>
      <c r="O56" s="57">
        <f t="shared" si="10"/>
        <v>83953</v>
      </c>
      <c r="P56" s="47" t="s">
        <v>389</v>
      </c>
      <c r="Q56" s="47" t="s">
        <v>390</v>
      </c>
      <c r="R56" s="60">
        <v>2024</v>
      </c>
    </row>
    <row r="57" spans="1:18">
      <c r="A57" s="47">
        <v>147101</v>
      </c>
      <c r="B57" s="47" t="s">
        <v>391</v>
      </c>
      <c r="C57" s="47">
        <v>564753</v>
      </c>
      <c r="D57" s="47"/>
      <c r="E57" s="47" t="s">
        <v>368</v>
      </c>
      <c r="F57" s="47" t="s">
        <v>368</v>
      </c>
      <c r="G57" s="50" t="s">
        <v>357</v>
      </c>
      <c r="H57" s="47" t="s">
        <v>147</v>
      </c>
      <c r="I57" s="47" t="s">
        <v>149</v>
      </c>
      <c r="J57" s="48" t="s">
        <v>380</v>
      </c>
      <c r="K57" s="48"/>
      <c r="L57" s="57">
        <v>300000</v>
      </c>
      <c r="M57" s="57"/>
      <c r="N57" s="58">
        <f t="shared" si="9"/>
        <v>300000</v>
      </c>
      <c r="O57" s="57">
        <f t="shared" si="10"/>
        <v>300000</v>
      </c>
      <c r="P57" s="47" t="s">
        <v>389</v>
      </c>
      <c r="Q57" s="47"/>
      <c r="R57" s="60">
        <v>2024</v>
      </c>
    </row>
    <row r="58" spans="1:18">
      <c r="A58" s="47">
        <v>139636</v>
      </c>
      <c r="B58" s="47" t="s">
        <v>391</v>
      </c>
      <c r="C58" s="47">
        <v>564753</v>
      </c>
      <c r="D58" s="47"/>
      <c r="E58" s="47" t="s">
        <v>387</v>
      </c>
      <c r="F58" s="47" t="s">
        <v>387</v>
      </c>
      <c r="G58" s="50" t="s">
        <v>357</v>
      </c>
      <c r="H58" s="47" t="s">
        <v>147</v>
      </c>
      <c r="I58" s="47" t="s">
        <v>149</v>
      </c>
      <c r="J58" s="48" t="s">
        <v>380</v>
      </c>
      <c r="K58" s="48"/>
      <c r="L58" s="57">
        <v>200000</v>
      </c>
      <c r="M58" s="57"/>
      <c r="N58" s="58">
        <f t="shared" si="9"/>
        <v>200000</v>
      </c>
      <c r="O58" s="57">
        <f t="shared" si="10"/>
        <v>200000</v>
      </c>
      <c r="P58" s="47" t="s">
        <v>389</v>
      </c>
      <c r="Q58" s="47"/>
      <c r="R58" s="60">
        <v>2024</v>
      </c>
    </row>
    <row r="59" spans="1:18">
      <c r="A59" s="47">
        <v>140012</v>
      </c>
      <c r="B59" s="47" t="s">
        <v>392</v>
      </c>
      <c r="C59" s="47">
        <v>566640</v>
      </c>
      <c r="D59" s="47"/>
      <c r="E59" s="47" t="s">
        <v>171</v>
      </c>
      <c r="F59" s="47" t="s">
        <v>171</v>
      </c>
      <c r="G59" s="50" t="s">
        <v>357</v>
      </c>
      <c r="H59" s="47" t="s">
        <v>147</v>
      </c>
      <c r="I59" s="47" t="s">
        <v>149</v>
      </c>
      <c r="J59" s="48" t="s">
        <v>380</v>
      </c>
      <c r="K59" s="48"/>
      <c r="L59" s="57">
        <v>300000</v>
      </c>
      <c r="M59" s="57"/>
      <c r="N59" s="58">
        <f t="shared" si="9"/>
        <v>300000</v>
      </c>
      <c r="O59" s="57">
        <f t="shared" si="10"/>
        <v>300000</v>
      </c>
      <c r="P59" s="47" t="s">
        <v>389</v>
      </c>
      <c r="Q59" s="47"/>
      <c r="R59" s="60">
        <v>2024</v>
      </c>
    </row>
    <row r="60" spans="1:18">
      <c r="A60" s="47">
        <v>142866</v>
      </c>
      <c r="B60" s="47" t="s">
        <v>392</v>
      </c>
      <c r="C60" s="47">
        <v>566640</v>
      </c>
      <c r="D60" s="47"/>
      <c r="E60" s="47" t="s">
        <v>369</v>
      </c>
      <c r="F60" s="47" t="s">
        <v>369</v>
      </c>
      <c r="G60" s="50" t="s">
        <v>357</v>
      </c>
      <c r="H60" s="47" t="s">
        <v>147</v>
      </c>
      <c r="I60" s="47" t="s">
        <v>149</v>
      </c>
      <c r="J60" s="48" t="s">
        <v>380</v>
      </c>
      <c r="K60" s="48"/>
      <c r="L60" s="57">
        <v>160000</v>
      </c>
      <c r="M60" s="57"/>
      <c r="N60" s="58">
        <f t="shared" si="9"/>
        <v>160000</v>
      </c>
      <c r="O60" s="57">
        <f t="shared" si="10"/>
        <v>160000</v>
      </c>
      <c r="P60" s="47" t="s">
        <v>389</v>
      </c>
      <c r="Q60" s="47"/>
      <c r="R60" s="60">
        <v>2024</v>
      </c>
    </row>
    <row r="61" spans="1:18">
      <c r="A61" s="47">
        <v>132147</v>
      </c>
      <c r="B61" s="56" t="s">
        <v>395</v>
      </c>
      <c r="C61" s="56">
        <v>561967</v>
      </c>
      <c r="D61" s="56"/>
      <c r="E61" s="46" t="s">
        <v>171</v>
      </c>
      <c r="F61" s="46" t="s">
        <v>171</v>
      </c>
      <c r="G61" s="50" t="s">
        <v>357</v>
      </c>
      <c r="H61" s="47" t="s">
        <v>147</v>
      </c>
      <c r="I61" s="56" t="s">
        <v>149</v>
      </c>
      <c r="J61" s="48" t="s">
        <v>386</v>
      </c>
      <c r="K61" s="62"/>
      <c r="L61" s="57">
        <v>304800</v>
      </c>
      <c r="M61" s="57"/>
      <c r="N61" s="58">
        <f t="shared" si="9"/>
        <v>304800</v>
      </c>
      <c r="O61" s="57">
        <f t="shared" si="10"/>
        <v>304800</v>
      </c>
      <c r="P61" s="47" t="s">
        <v>389</v>
      </c>
      <c r="Q61" s="47" t="s">
        <v>399</v>
      </c>
      <c r="R61" s="60">
        <v>2024</v>
      </c>
    </row>
    <row r="62" spans="1:18" ht="51.75">
      <c r="A62" s="47">
        <v>123489</v>
      </c>
      <c r="B62" s="56" t="s">
        <v>201</v>
      </c>
      <c r="C62" s="47" t="s">
        <v>202</v>
      </c>
      <c r="D62" s="49">
        <v>46240</v>
      </c>
      <c r="E62" s="47" t="s">
        <v>203</v>
      </c>
      <c r="F62" s="47" t="s">
        <v>369</v>
      </c>
      <c r="G62" s="48" t="s">
        <v>142</v>
      </c>
      <c r="H62" s="47" t="s">
        <v>17</v>
      </c>
      <c r="I62" s="47" t="s">
        <v>203</v>
      </c>
      <c r="J62" s="48" t="s">
        <v>204</v>
      </c>
      <c r="K62" s="48" t="s">
        <v>205</v>
      </c>
      <c r="L62" s="57">
        <v>1000000</v>
      </c>
      <c r="M62" s="57">
        <v>36385.24</v>
      </c>
      <c r="N62" s="58">
        <f t="shared" si="6"/>
        <v>1036385.24</v>
      </c>
      <c r="O62" s="57">
        <v>1000000</v>
      </c>
      <c r="P62" s="34" t="s">
        <v>172</v>
      </c>
      <c r="Q62" s="51" t="s">
        <v>309</v>
      </c>
      <c r="R62" s="60">
        <v>2024</v>
      </c>
    </row>
    <row r="63" spans="1:18">
      <c r="A63" s="47"/>
      <c r="B63" s="59" t="s">
        <v>206</v>
      </c>
      <c r="C63" s="56"/>
      <c r="D63" s="56"/>
      <c r="E63" s="59"/>
      <c r="F63" s="59"/>
      <c r="G63" s="61"/>
      <c r="H63" s="56"/>
      <c r="I63" s="56" t="s">
        <v>207</v>
      </c>
      <c r="J63" s="62"/>
      <c r="K63" s="62"/>
      <c r="L63" s="57"/>
      <c r="M63" s="57"/>
      <c r="N63" s="58">
        <f t="shared" si="6"/>
        <v>0</v>
      </c>
      <c r="O63" s="59"/>
      <c r="P63" s="56" t="s">
        <v>157</v>
      </c>
      <c r="Q63" s="56"/>
      <c r="R63" s="60">
        <v>2016</v>
      </c>
    </row>
    <row r="64" spans="1:18">
      <c r="A64" s="47"/>
      <c r="B64" s="67" t="s">
        <v>208</v>
      </c>
      <c r="C64" s="56"/>
      <c r="D64" s="56"/>
      <c r="E64" s="59"/>
      <c r="F64" s="59"/>
      <c r="G64" s="61"/>
      <c r="H64" s="56"/>
      <c r="I64" s="56" t="s">
        <v>207</v>
      </c>
      <c r="J64" s="62"/>
      <c r="K64" s="62"/>
      <c r="L64" s="57"/>
      <c r="M64" s="57"/>
      <c r="N64" s="58">
        <f t="shared" si="6"/>
        <v>0</v>
      </c>
      <c r="O64" s="59"/>
      <c r="P64" s="56" t="s">
        <v>157</v>
      </c>
      <c r="Q64" s="56"/>
      <c r="R64" s="60">
        <v>2016</v>
      </c>
    </row>
    <row r="65" spans="1:18">
      <c r="A65" s="47"/>
      <c r="B65" s="56"/>
      <c r="C65" s="56"/>
      <c r="D65" s="56"/>
      <c r="E65" s="59"/>
      <c r="F65" s="59"/>
      <c r="G65" s="61"/>
      <c r="H65" s="56"/>
      <c r="I65" s="59" t="s">
        <v>209</v>
      </c>
      <c r="J65" s="62"/>
      <c r="K65" s="62"/>
      <c r="L65" s="57"/>
      <c r="M65" s="57"/>
      <c r="N65" s="58">
        <f t="shared" si="6"/>
        <v>0</v>
      </c>
      <c r="O65" s="59"/>
      <c r="P65" s="56"/>
      <c r="Q65" s="56"/>
      <c r="R65" s="60"/>
    </row>
    <row r="66" spans="1:18" ht="26.25">
      <c r="A66" s="47"/>
      <c r="B66" s="56" t="s">
        <v>210</v>
      </c>
      <c r="C66" s="56" t="s">
        <v>211</v>
      </c>
      <c r="D66" s="63">
        <v>45828</v>
      </c>
      <c r="E66" s="47" t="s">
        <v>168</v>
      </c>
      <c r="F66" s="59"/>
      <c r="G66" s="48" t="s">
        <v>142</v>
      </c>
      <c r="H66" s="56" t="s">
        <v>60</v>
      </c>
      <c r="I66" s="56" t="s">
        <v>168</v>
      </c>
      <c r="J66" s="62" t="s">
        <v>212</v>
      </c>
      <c r="K66" s="62" t="s">
        <v>212</v>
      </c>
      <c r="L66" s="57">
        <v>57762.720000000001</v>
      </c>
      <c r="M66" s="57">
        <v>290.3</v>
      </c>
      <c r="N66" s="58">
        <f t="shared" si="6"/>
        <v>58053.020000000004</v>
      </c>
      <c r="O66" s="57">
        <f>L66+M66</f>
        <v>58053.020000000004</v>
      </c>
      <c r="P66" s="47" t="s">
        <v>420</v>
      </c>
      <c r="Q66" s="47"/>
      <c r="R66" s="60">
        <v>2023</v>
      </c>
    </row>
    <row r="67" spans="1:18" ht="26.25">
      <c r="A67" s="47"/>
      <c r="B67" s="56" t="s">
        <v>214</v>
      </c>
      <c r="C67" s="56" t="s">
        <v>215</v>
      </c>
      <c r="D67" s="63">
        <v>45630</v>
      </c>
      <c r="E67" s="47" t="s">
        <v>216</v>
      </c>
      <c r="F67" s="59"/>
      <c r="G67" s="48" t="s">
        <v>142</v>
      </c>
      <c r="H67" s="56" t="s">
        <v>60</v>
      </c>
      <c r="I67" s="56" t="s">
        <v>216</v>
      </c>
      <c r="J67" s="48" t="s">
        <v>217</v>
      </c>
      <c r="K67" s="62" t="s">
        <v>218</v>
      </c>
      <c r="L67" s="57">
        <v>116904.54</v>
      </c>
      <c r="M67" s="57">
        <v>587.46</v>
      </c>
      <c r="N67" s="58">
        <f t="shared" si="6"/>
        <v>117492</v>
      </c>
      <c r="O67" s="57">
        <f>L67</f>
        <v>116904.54</v>
      </c>
      <c r="P67" s="47" t="s">
        <v>305</v>
      </c>
      <c r="Q67" s="47"/>
      <c r="R67" s="60">
        <v>2023</v>
      </c>
    </row>
    <row r="68" spans="1:18" ht="26.25">
      <c r="A68" s="47"/>
      <c r="B68" s="56" t="s">
        <v>219</v>
      </c>
      <c r="C68" s="56" t="s">
        <v>220</v>
      </c>
      <c r="D68" s="63">
        <v>45993</v>
      </c>
      <c r="E68" s="47" t="s">
        <v>221</v>
      </c>
      <c r="F68" s="59"/>
      <c r="G68" s="48" t="s">
        <v>142</v>
      </c>
      <c r="H68" s="56" t="s">
        <v>60</v>
      </c>
      <c r="I68" s="56" t="s">
        <v>221</v>
      </c>
      <c r="J68" s="48" t="s">
        <v>222</v>
      </c>
      <c r="K68" s="62" t="s">
        <v>222</v>
      </c>
      <c r="L68" s="57">
        <v>600000</v>
      </c>
      <c r="M68" s="57">
        <v>62256.41</v>
      </c>
      <c r="N68" s="58">
        <f t="shared" si="6"/>
        <v>662256.41</v>
      </c>
      <c r="O68" s="57">
        <f>L68</f>
        <v>600000</v>
      </c>
      <c r="P68" s="34" t="s">
        <v>172</v>
      </c>
      <c r="Q68" s="34" t="s">
        <v>308</v>
      </c>
      <c r="R68" s="60">
        <v>2016</v>
      </c>
    </row>
    <row r="69" spans="1:18" ht="26.25">
      <c r="A69" s="47"/>
      <c r="B69" s="56" t="s">
        <v>223</v>
      </c>
      <c r="C69" s="56" t="s">
        <v>224</v>
      </c>
      <c r="D69" s="63">
        <v>45260</v>
      </c>
      <c r="E69" s="47" t="s">
        <v>168</v>
      </c>
      <c r="F69" s="56" t="s">
        <v>60</v>
      </c>
      <c r="G69" s="48" t="s">
        <v>142</v>
      </c>
      <c r="H69" s="56" t="s">
        <v>60</v>
      </c>
      <c r="I69" s="56" t="s">
        <v>168</v>
      </c>
      <c r="J69" s="48" t="s">
        <v>225</v>
      </c>
      <c r="K69" s="62" t="s">
        <v>225</v>
      </c>
      <c r="L69" s="57">
        <v>44264.639999999999</v>
      </c>
      <c r="M69" s="57">
        <v>5104.71</v>
      </c>
      <c r="N69" s="58">
        <f t="shared" si="6"/>
        <v>49369.35</v>
      </c>
      <c r="O69" s="57">
        <f>L69</f>
        <v>44264.639999999999</v>
      </c>
      <c r="P69" s="56" t="s">
        <v>148</v>
      </c>
      <c r="Q69" s="56"/>
      <c r="R69" s="60">
        <v>2021</v>
      </c>
    </row>
    <row r="70" spans="1:18" ht="26.25">
      <c r="A70" s="47"/>
      <c r="B70" s="56" t="s">
        <v>226</v>
      </c>
      <c r="C70" s="56" t="s">
        <v>227</v>
      </c>
      <c r="D70" s="63">
        <v>45076</v>
      </c>
      <c r="E70" s="47" t="s">
        <v>228</v>
      </c>
      <c r="F70" s="56" t="s">
        <v>60</v>
      </c>
      <c r="G70" s="48" t="s">
        <v>142</v>
      </c>
      <c r="H70" s="56" t="s">
        <v>60</v>
      </c>
      <c r="I70" s="56" t="s">
        <v>228</v>
      </c>
      <c r="J70" s="48" t="s">
        <v>229</v>
      </c>
      <c r="K70" s="62" t="s">
        <v>229</v>
      </c>
      <c r="L70" s="57">
        <v>500000</v>
      </c>
      <c r="M70" s="57">
        <v>650000</v>
      </c>
      <c r="N70" s="58">
        <f t="shared" si="6"/>
        <v>1150000</v>
      </c>
      <c r="O70" s="57">
        <f>L70</f>
        <v>500000</v>
      </c>
      <c r="P70" s="56" t="s">
        <v>148</v>
      </c>
      <c r="Q70" s="56"/>
      <c r="R70" s="60">
        <v>2023</v>
      </c>
    </row>
    <row r="71" spans="1:18">
      <c r="A71" s="47"/>
      <c r="B71" s="68">
        <v>202424070016</v>
      </c>
      <c r="C71" s="56" t="s">
        <v>231</v>
      </c>
      <c r="D71" s="69">
        <v>46189</v>
      </c>
      <c r="E71" s="47" t="s">
        <v>60</v>
      </c>
      <c r="F71" s="56" t="s">
        <v>60</v>
      </c>
      <c r="G71" s="70" t="s">
        <v>233</v>
      </c>
      <c r="H71" s="71" t="s">
        <v>60</v>
      </c>
      <c r="I71" s="56" t="s">
        <v>234</v>
      </c>
      <c r="J71" s="62" t="s">
        <v>232</v>
      </c>
      <c r="K71" s="62"/>
      <c r="L71" s="57">
        <v>400000</v>
      </c>
      <c r="M71" s="72">
        <v>44444.44</v>
      </c>
      <c r="N71" s="58">
        <f t="shared" si="6"/>
        <v>444444.44</v>
      </c>
      <c r="O71" s="57">
        <f>N71</f>
        <v>444444.44</v>
      </c>
      <c r="P71" s="56" t="s">
        <v>305</v>
      </c>
      <c r="Q71" s="56" t="s">
        <v>310</v>
      </c>
      <c r="R71" s="60">
        <v>2024</v>
      </c>
    </row>
    <row r="72" spans="1:18" s="45" customFormat="1">
      <c r="A72" s="73">
        <v>141038</v>
      </c>
      <c r="B72" s="73">
        <v>141038</v>
      </c>
      <c r="C72" s="74"/>
      <c r="D72" s="74"/>
      <c r="E72" s="74" t="s">
        <v>190</v>
      </c>
      <c r="F72" s="73" t="s">
        <v>248</v>
      </c>
      <c r="G72" s="75"/>
      <c r="H72" s="74" t="s">
        <v>147</v>
      </c>
      <c r="I72" s="74" t="s">
        <v>143</v>
      </c>
      <c r="J72" s="76"/>
      <c r="K72" s="76"/>
      <c r="L72" s="77">
        <v>100000</v>
      </c>
      <c r="M72" s="77"/>
      <c r="N72" s="78">
        <f t="shared" si="6"/>
        <v>100000</v>
      </c>
      <c r="O72" s="77"/>
      <c r="P72" s="74" t="s">
        <v>421</v>
      </c>
      <c r="Q72" s="74"/>
      <c r="R72" s="60">
        <v>2024</v>
      </c>
    </row>
    <row r="73" spans="1:18">
      <c r="A73" s="79"/>
      <c r="B73" s="79" t="s">
        <v>354</v>
      </c>
      <c r="C73" s="56"/>
      <c r="D73" s="80">
        <v>45782</v>
      </c>
      <c r="E73" s="79"/>
      <c r="F73" s="81" t="s">
        <v>207</v>
      </c>
      <c r="G73" s="61"/>
      <c r="H73" s="56" t="s">
        <v>60</v>
      </c>
      <c r="I73" s="56" t="s">
        <v>207</v>
      </c>
      <c r="J73" s="62" t="s">
        <v>307</v>
      </c>
      <c r="K73" s="62"/>
      <c r="L73" s="57">
        <v>3700000</v>
      </c>
      <c r="M73" s="57">
        <v>1086833.24</v>
      </c>
      <c r="N73" s="58">
        <f t="shared" si="6"/>
        <v>4786833.24</v>
      </c>
      <c r="O73" s="57">
        <v>2350000</v>
      </c>
      <c r="P73" s="82" t="s">
        <v>172</v>
      </c>
      <c r="Q73" s="83"/>
      <c r="R73" s="60">
        <v>2023</v>
      </c>
    </row>
    <row r="74" spans="1:18">
      <c r="A74" s="56"/>
      <c r="B74" s="56"/>
      <c r="C74" s="56"/>
      <c r="D74" s="56"/>
      <c r="E74" s="84" t="s">
        <v>247</v>
      </c>
      <c r="F74" s="56" t="s">
        <v>247</v>
      </c>
      <c r="G74" s="61"/>
      <c r="H74" s="56" t="s">
        <v>372</v>
      </c>
      <c r="I74" s="56"/>
      <c r="J74" s="62" t="s">
        <v>249</v>
      </c>
      <c r="K74" s="62"/>
      <c r="L74" s="57">
        <v>500000</v>
      </c>
      <c r="M74" s="57"/>
      <c r="N74" s="58">
        <f t="shared" si="6"/>
        <v>500000</v>
      </c>
      <c r="O74" s="57"/>
      <c r="P74" s="56" t="s">
        <v>213</v>
      </c>
      <c r="Q74" s="56"/>
      <c r="R74" s="60">
        <v>2025</v>
      </c>
    </row>
    <row r="75" spans="1:18">
      <c r="A75" s="52">
        <v>158803</v>
      </c>
      <c r="B75" s="56"/>
      <c r="C75" s="56" t="s">
        <v>379</v>
      </c>
      <c r="D75" s="56"/>
      <c r="E75" s="79" t="s">
        <v>363</v>
      </c>
      <c r="F75" s="53" t="s">
        <v>373</v>
      </c>
      <c r="G75" s="50" t="s">
        <v>160</v>
      </c>
      <c r="H75" s="56" t="s">
        <v>372</v>
      </c>
      <c r="I75" s="56" t="s">
        <v>143</v>
      </c>
      <c r="J75" s="54"/>
      <c r="K75" s="54" t="s">
        <v>410</v>
      </c>
      <c r="L75" s="57">
        <v>721660</v>
      </c>
      <c r="M75" s="57"/>
      <c r="N75" s="58">
        <f>L75+M75</f>
        <v>721660</v>
      </c>
      <c r="O75" s="57">
        <v>721660</v>
      </c>
      <c r="P75" s="56" t="s">
        <v>420</v>
      </c>
      <c r="Q75" s="56"/>
      <c r="R75" s="60">
        <v>2025</v>
      </c>
    </row>
    <row r="76" spans="1:18">
      <c r="A76" s="52">
        <v>160231</v>
      </c>
      <c r="B76" s="56"/>
      <c r="C76" s="56" t="s">
        <v>379</v>
      </c>
      <c r="D76" s="56"/>
      <c r="E76" s="79" t="s">
        <v>364</v>
      </c>
      <c r="F76" s="53" t="s">
        <v>171</v>
      </c>
      <c r="G76" s="50" t="s">
        <v>160</v>
      </c>
      <c r="H76" s="56" t="s">
        <v>372</v>
      </c>
      <c r="I76" s="56" t="s">
        <v>143</v>
      </c>
      <c r="J76" s="54"/>
      <c r="K76" s="62" t="s">
        <v>411</v>
      </c>
      <c r="L76" s="57">
        <v>800000</v>
      </c>
      <c r="M76" s="57"/>
      <c r="N76" s="58">
        <f t="shared" ref="N76:N100" si="11">L76+M76</f>
        <v>800000</v>
      </c>
      <c r="O76" s="57"/>
      <c r="P76" s="56" t="s">
        <v>213</v>
      </c>
      <c r="Q76" s="56"/>
      <c r="R76" s="60">
        <v>2025</v>
      </c>
    </row>
    <row r="77" spans="1:18">
      <c r="A77" s="52">
        <v>160984</v>
      </c>
      <c r="B77" s="56"/>
      <c r="C77" s="56" t="s">
        <v>379</v>
      </c>
      <c r="D77" s="56"/>
      <c r="E77" s="79" t="s">
        <v>199</v>
      </c>
      <c r="F77" s="53" t="s">
        <v>92</v>
      </c>
      <c r="G77" s="50" t="s">
        <v>160</v>
      </c>
      <c r="H77" s="56" t="s">
        <v>372</v>
      </c>
      <c r="I77" s="56" t="s">
        <v>143</v>
      </c>
      <c r="J77" s="54" t="s">
        <v>358</v>
      </c>
      <c r="K77" s="62" t="s">
        <v>410</v>
      </c>
      <c r="L77" s="57">
        <v>100000</v>
      </c>
      <c r="M77" s="57"/>
      <c r="N77" s="58">
        <f t="shared" si="11"/>
        <v>100000</v>
      </c>
      <c r="O77" s="57"/>
      <c r="P77" s="56" t="s">
        <v>213</v>
      </c>
      <c r="Q77" s="56"/>
      <c r="R77" s="60">
        <v>2025</v>
      </c>
    </row>
    <row r="78" spans="1:18">
      <c r="A78" s="52">
        <v>160499</v>
      </c>
      <c r="B78" s="56"/>
      <c r="C78" s="56" t="s">
        <v>379</v>
      </c>
      <c r="D78" s="56"/>
      <c r="E78" s="79" t="s">
        <v>199</v>
      </c>
      <c r="F78" s="53" t="s">
        <v>374</v>
      </c>
      <c r="G78" s="50" t="s">
        <v>160</v>
      </c>
      <c r="H78" s="56" t="s">
        <v>372</v>
      </c>
      <c r="I78" s="56" t="s">
        <v>143</v>
      </c>
      <c r="J78" s="54" t="s">
        <v>358</v>
      </c>
      <c r="K78" s="62" t="s">
        <v>412</v>
      </c>
      <c r="L78" s="57">
        <v>100000</v>
      </c>
      <c r="M78" s="57"/>
      <c r="N78" s="58">
        <f t="shared" si="11"/>
        <v>100000</v>
      </c>
      <c r="O78" s="57"/>
      <c r="P78" s="56" t="s">
        <v>213</v>
      </c>
      <c r="Q78" s="56"/>
      <c r="R78" s="60">
        <v>2025</v>
      </c>
    </row>
    <row r="79" spans="1:18">
      <c r="A79" s="52">
        <v>168593</v>
      </c>
      <c r="B79" s="56" t="s">
        <v>375</v>
      </c>
      <c r="C79" s="56" t="s">
        <v>409</v>
      </c>
      <c r="D79" s="56"/>
      <c r="E79" s="79" t="s">
        <v>365</v>
      </c>
      <c r="F79" s="53" t="str">
        <f>E79</f>
        <v>CASSIO SOARES</v>
      </c>
      <c r="G79" s="50" t="s">
        <v>357</v>
      </c>
      <c r="H79" s="56" t="s">
        <v>147</v>
      </c>
      <c r="I79" s="56" t="s">
        <v>419</v>
      </c>
      <c r="J79" s="54" t="s">
        <v>359</v>
      </c>
      <c r="K79" s="62" t="s">
        <v>413</v>
      </c>
      <c r="L79" s="57">
        <v>300000</v>
      </c>
      <c r="M79" s="57"/>
      <c r="N79" s="58">
        <f t="shared" si="11"/>
        <v>300000</v>
      </c>
      <c r="O79" s="57"/>
      <c r="P79" s="56" t="s">
        <v>213</v>
      </c>
      <c r="Q79" s="56"/>
      <c r="R79" s="60">
        <v>2025</v>
      </c>
    </row>
    <row r="80" spans="1:18">
      <c r="A80" s="52">
        <v>166559</v>
      </c>
      <c r="B80" s="56"/>
      <c r="C80" s="56" t="s">
        <v>379</v>
      </c>
      <c r="D80" s="56"/>
      <c r="E80" s="79" t="s">
        <v>161</v>
      </c>
      <c r="F80" s="53" t="str">
        <f t="shared" ref="F80:F97" si="12">E80</f>
        <v>CORONEL HENRIQUE</v>
      </c>
      <c r="G80" s="50" t="s">
        <v>160</v>
      </c>
      <c r="H80" s="56" t="s">
        <v>147</v>
      </c>
      <c r="I80" s="56" t="s">
        <v>143</v>
      </c>
      <c r="J80" s="54" t="s">
        <v>358</v>
      </c>
      <c r="K80" s="62" t="s">
        <v>414</v>
      </c>
      <c r="L80" s="57">
        <v>200000</v>
      </c>
      <c r="M80" s="57"/>
      <c r="N80" s="58">
        <f t="shared" si="11"/>
        <v>200000</v>
      </c>
      <c r="O80" s="57"/>
      <c r="P80" s="56" t="s">
        <v>213</v>
      </c>
      <c r="Q80" s="56"/>
      <c r="R80" s="60">
        <v>2025</v>
      </c>
    </row>
    <row r="81" spans="1:18">
      <c r="A81" s="52">
        <v>168333</v>
      </c>
      <c r="B81" s="56" t="s">
        <v>378</v>
      </c>
      <c r="C81" s="56"/>
      <c r="D81" s="56"/>
      <c r="E81" s="79" t="s">
        <v>366</v>
      </c>
      <c r="F81" s="53" t="str">
        <f t="shared" si="12"/>
        <v>DELEGADO CHRISTIANO XAVIER</v>
      </c>
      <c r="G81" s="50" t="s">
        <v>357</v>
      </c>
      <c r="H81" s="56" t="s">
        <v>147</v>
      </c>
      <c r="I81" s="56" t="s">
        <v>419</v>
      </c>
      <c r="J81" s="54" t="s">
        <v>360</v>
      </c>
      <c r="K81" s="62" t="s">
        <v>415</v>
      </c>
      <c r="L81" s="57">
        <v>553262</v>
      </c>
      <c r="M81" s="57"/>
      <c r="N81" s="58">
        <f t="shared" si="11"/>
        <v>553262</v>
      </c>
      <c r="O81" s="57"/>
      <c r="P81" s="56" t="s">
        <v>213</v>
      </c>
      <c r="Q81" s="56"/>
      <c r="R81" s="60">
        <v>2025</v>
      </c>
    </row>
    <row r="82" spans="1:18">
      <c r="A82" s="52">
        <v>168421</v>
      </c>
      <c r="B82" s="56" t="s">
        <v>378</v>
      </c>
      <c r="C82" s="56"/>
      <c r="D82" s="56"/>
      <c r="E82" s="79" t="s">
        <v>366</v>
      </c>
      <c r="F82" s="53" t="str">
        <f t="shared" si="12"/>
        <v>DELEGADO CHRISTIANO XAVIER</v>
      </c>
      <c r="G82" s="50" t="s">
        <v>357</v>
      </c>
      <c r="H82" s="56" t="s">
        <v>147</v>
      </c>
      <c r="I82" s="56" t="s">
        <v>419</v>
      </c>
      <c r="J82" s="54" t="s">
        <v>360</v>
      </c>
      <c r="K82" s="62" t="s">
        <v>416</v>
      </c>
      <c r="L82" s="57">
        <v>166738</v>
      </c>
      <c r="M82" s="57"/>
      <c r="N82" s="58">
        <f t="shared" si="11"/>
        <v>166738</v>
      </c>
      <c r="O82" s="57"/>
      <c r="P82" s="56" t="s">
        <v>213</v>
      </c>
      <c r="Q82" s="56"/>
      <c r="R82" s="60">
        <v>2025</v>
      </c>
    </row>
    <row r="83" spans="1:18">
      <c r="A83" s="52">
        <v>168426</v>
      </c>
      <c r="B83" s="56" t="s">
        <v>376</v>
      </c>
      <c r="C83" s="56"/>
      <c r="D83" s="56"/>
      <c r="E83" s="79" t="s">
        <v>366</v>
      </c>
      <c r="F83" s="53" t="str">
        <f t="shared" si="12"/>
        <v>DELEGADO CHRISTIANO XAVIER</v>
      </c>
      <c r="G83" s="50" t="s">
        <v>357</v>
      </c>
      <c r="H83" s="56" t="s">
        <v>147</v>
      </c>
      <c r="I83" s="56" t="s">
        <v>419</v>
      </c>
      <c r="J83" s="54" t="s">
        <v>359</v>
      </c>
      <c r="K83" s="62" t="s">
        <v>414</v>
      </c>
      <c r="L83" s="57">
        <v>280000</v>
      </c>
      <c r="M83" s="57"/>
      <c r="N83" s="58">
        <f t="shared" si="11"/>
        <v>280000</v>
      </c>
      <c r="O83" s="57"/>
      <c r="P83" s="56" t="s">
        <v>213</v>
      </c>
      <c r="Q83" s="56"/>
      <c r="R83" s="60">
        <v>2025</v>
      </c>
    </row>
    <row r="84" spans="1:18">
      <c r="A84" s="52">
        <v>163989</v>
      </c>
      <c r="B84" s="56" t="s">
        <v>376</v>
      </c>
      <c r="C84" s="56"/>
      <c r="D84" s="56"/>
      <c r="E84" s="79" t="s">
        <v>367</v>
      </c>
      <c r="F84" s="53" t="str">
        <f t="shared" si="12"/>
        <v>DOUTOR PAULO</v>
      </c>
      <c r="G84" s="50" t="s">
        <v>357</v>
      </c>
      <c r="H84" s="56" t="s">
        <v>147</v>
      </c>
      <c r="I84" s="56" t="s">
        <v>419</v>
      </c>
      <c r="J84" s="54" t="s">
        <v>359</v>
      </c>
      <c r="K84" s="62" t="s">
        <v>410</v>
      </c>
      <c r="L84" s="57">
        <v>200000</v>
      </c>
      <c r="M84" s="57"/>
      <c r="N84" s="58">
        <f t="shared" si="11"/>
        <v>200000</v>
      </c>
      <c r="O84" s="57"/>
      <c r="P84" s="56" t="s">
        <v>213</v>
      </c>
      <c r="Q84" s="56"/>
      <c r="R84" s="60">
        <v>2025</v>
      </c>
    </row>
    <row r="85" spans="1:18">
      <c r="A85" s="52">
        <v>163990</v>
      </c>
      <c r="B85" s="56" t="s">
        <v>376</v>
      </c>
      <c r="C85" s="56"/>
      <c r="D85" s="56"/>
      <c r="E85" s="79" t="s">
        <v>367</v>
      </c>
      <c r="F85" s="53" t="str">
        <f t="shared" si="12"/>
        <v>DOUTOR PAULO</v>
      </c>
      <c r="G85" s="50" t="s">
        <v>357</v>
      </c>
      <c r="H85" s="56" t="s">
        <v>147</v>
      </c>
      <c r="I85" s="56" t="s">
        <v>419</v>
      </c>
      <c r="J85" s="54" t="s">
        <v>359</v>
      </c>
      <c r="K85" s="62" t="s">
        <v>410</v>
      </c>
      <c r="L85" s="57">
        <v>100000</v>
      </c>
      <c r="M85" s="57"/>
      <c r="N85" s="58">
        <f t="shared" si="11"/>
        <v>100000</v>
      </c>
      <c r="O85" s="57"/>
      <c r="P85" s="56" t="s">
        <v>213</v>
      </c>
      <c r="Q85" s="56"/>
      <c r="R85" s="60">
        <v>2025</v>
      </c>
    </row>
    <row r="86" spans="1:18">
      <c r="A86" s="52">
        <v>167807</v>
      </c>
      <c r="B86" s="56" t="s">
        <v>376</v>
      </c>
      <c r="C86" s="56"/>
      <c r="D86" s="56"/>
      <c r="E86" s="79" t="s">
        <v>368</v>
      </c>
      <c r="F86" s="53" t="str">
        <f t="shared" si="12"/>
        <v>JOAO VITOR XAVIER</v>
      </c>
      <c r="G86" s="50" t="s">
        <v>357</v>
      </c>
      <c r="H86" s="56" t="s">
        <v>147</v>
      </c>
      <c r="I86" s="56" t="s">
        <v>419</v>
      </c>
      <c r="J86" s="54" t="s">
        <v>359</v>
      </c>
      <c r="K86" s="62" t="s">
        <v>413</v>
      </c>
      <c r="L86" s="57">
        <v>300000</v>
      </c>
      <c r="M86" s="57"/>
      <c r="N86" s="58">
        <f t="shared" si="11"/>
        <v>300000</v>
      </c>
      <c r="O86" s="57"/>
      <c r="P86" s="56" t="s">
        <v>213</v>
      </c>
      <c r="Q86" s="56"/>
      <c r="R86" s="60">
        <v>2025</v>
      </c>
    </row>
    <row r="87" spans="1:18">
      <c r="A87" s="52">
        <v>162479</v>
      </c>
      <c r="B87" s="56"/>
      <c r="C87" s="56" t="s">
        <v>379</v>
      </c>
      <c r="D87" s="56"/>
      <c r="E87" s="79" t="s">
        <v>171</v>
      </c>
      <c r="F87" s="53" t="str">
        <f t="shared" si="12"/>
        <v>MARIO HENRIQUE CAIXA</v>
      </c>
      <c r="G87" s="50" t="s">
        <v>160</v>
      </c>
      <c r="H87" s="56" t="s">
        <v>147</v>
      </c>
      <c r="I87" s="56" t="s">
        <v>143</v>
      </c>
      <c r="J87" s="54" t="s">
        <v>358</v>
      </c>
      <c r="K87" s="62" t="s">
        <v>411</v>
      </c>
      <c r="L87" s="57">
        <v>200000</v>
      </c>
      <c r="M87" s="57"/>
      <c r="N87" s="58">
        <f t="shared" si="11"/>
        <v>200000</v>
      </c>
      <c r="O87" s="57"/>
      <c r="P87" s="56" t="s">
        <v>213</v>
      </c>
      <c r="Q87" s="56"/>
      <c r="R87" s="60">
        <v>2025</v>
      </c>
    </row>
    <row r="88" spans="1:18">
      <c r="A88" s="52">
        <v>165785</v>
      </c>
      <c r="B88" s="56" t="s">
        <v>377</v>
      </c>
      <c r="C88" s="56"/>
      <c r="D88" s="56"/>
      <c r="E88" s="79" t="s">
        <v>92</v>
      </c>
      <c r="F88" s="53" t="str">
        <f t="shared" si="12"/>
        <v>MAURO TRAMONTE</v>
      </c>
      <c r="G88" s="50" t="s">
        <v>357</v>
      </c>
      <c r="H88" s="56" t="s">
        <v>147</v>
      </c>
      <c r="I88" s="56" t="s">
        <v>419</v>
      </c>
      <c r="J88" s="54" t="s">
        <v>361</v>
      </c>
      <c r="K88" s="62" t="s">
        <v>417</v>
      </c>
      <c r="L88" s="57">
        <v>304800</v>
      </c>
      <c r="M88" s="57"/>
      <c r="N88" s="58">
        <f t="shared" si="11"/>
        <v>304800</v>
      </c>
      <c r="O88" s="57"/>
      <c r="P88" s="56" t="s">
        <v>213</v>
      </c>
      <c r="Q88" s="56"/>
      <c r="R88" s="60">
        <v>2025</v>
      </c>
    </row>
    <row r="89" spans="1:18">
      <c r="A89" s="52">
        <v>169056</v>
      </c>
      <c r="B89" s="56"/>
      <c r="C89" s="56" t="s">
        <v>379</v>
      </c>
      <c r="D89" s="56"/>
      <c r="E89" s="79" t="s">
        <v>92</v>
      </c>
      <c r="F89" s="53" t="str">
        <f t="shared" si="12"/>
        <v>MAURO TRAMONTE</v>
      </c>
      <c r="G89" s="50" t="s">
        <v>160</v>
      </c>
      <c r="H89" s="56" t="s">
        <v>147</v>
      </c>
      <c r="I89" s="56" t="s">
        <v>143</v>
      </c>
      <c r="J89" s="54" t="s">
        <v>358</v>
      </c>
      <c r="K89" s="62" t="s">
        <v>413</v>
      </c>
      <c r="L89" s="57">
        <v>150000</v>
      </c>
      <c r="M89" s="57"/>
      <c r="N89" s="58">
        <f t="shared" si="11"/>
        <v>150000</v>
      </c>
      <c r="O89" s="57"/>
      <c r="P89" s="56" t="s">
        <v>213</v>
      </c>
      <c r="Q89" s="56"/>
      <c r="R89" s="60">
        <v>2025</v>
      </c>
    </row>
    <row r="90" spans="1:18">
      <c r="A90" s="52">
        <v>165717</v>
      </c>
      <c r="B90" s="56" t="s">
        <v>376</v>
      </c>
      <c r="C90" s="56"/>
      <c r="D90" s="56"/>
      <c r="E90" s="79" t="s">
        <v>369</v>
      </c>
      <c r="F90" s="53" t="str">
        <f t="shared" si="12"/>
        <v>NAYARA ROCHA</v>
      </c>
      <c r="G90" s="50" t="s">
        <v>357</v>
      </c>
      <c r="H90" s="56" t="s">
        <v>147</v>
      </c>
      <c r="I90" s="56" t="s">
        <v>419</v>
      </c>
      <c r="J90" s="54" t="s">
        <v>359</v>
      </c>
      <c r="K90" s="62" t="s">
        <v>418</v>
      </c>
      <c r="L90" s="57">
        <v>250000</v>
      </c>
      <c r="M90" s="57"/>
      <c r="N90" s="58">
        <f t="shared" si="11"/>
        <v>250000</v>
      </c>
      <c r="O90" s="57"/>
      <c r="P90" s="56" t="s">
        <v>213</v>
      </c>
      <c r="Q90" s="56"/>
      <c r="R90" s="60">
        <v>2025</v>
      </c>
    </row>
    <row r="91" spans="1:18">
      <c r="A91" s="52">
        <v>166448</v>
      </c>
      <c r="B91" s="56"/>
      <c r="C91" s="56"/>
      <c r="D91" s="56"/>
      <c r="E91" s="79" t="s">
        <v>369</v>
      </c>
      <c r="F91" s="53" t="str">
        <f t="shared" si="12"/>
        <v>NAYARA ROCHA</v>
      </c>
      <c r="G91" s="50" t="s">
        <v>357</v>
      </c>
      <c r="H91" s="56" t="s">
        <v>147</v>
      </c>
      <c r="I91" s="56" t="s">
        <v>419</v>
      </c>
      <c r="J91" s="54" t="s">
        <v>362</v>
      </c>
      <c r="K91" s="62" t="s">
        <v>119</v>
      </c>
      <c r="L91" s="57">
        <v>500029</v>
      </c>
      <c r="M91" s="57"/>
      <c r="N91" s="58">
        <f t="shared" si="11"/>
        <v>500029</v>
      </c>
      <c r="O91" s="57"/>
      <c r="P91" s="56" t="s">
        <v>213</v>
      </c>
      <c r="Q91" s="56"/>
      <c r="R91" s="60">
        <v>2025</v>
      </c>
    </row>
    <row r="92" spans="1:18">
      <c r="A92" s="52">
        <v>164815</v>
      </c>
      <c r="B92" s="56"/>
      <c r="C92" s="56" t="s">
        <v>379</v>
      </c>
      <c r="D92" s="56"/>
      <c r="E92" s="79" t="s">
        <v>200</v>
      </c>
      <c r="F92" s="53" t="str">
        <f t="shared" si="12"/>
        <v>PROFESSOR WENDEL MESQUITA</v>
      </c>
      <c r="G92" s="50" t="s">
        <v>160</v>
      </c>
      <c r="H92" s="56" t="s">
        <v>147</v>
      </c>
      <c r="I92" s="56" t="s">
        <v>143</v>
      </c>
      <c r="J92" s="54" t="s">
        <v>358</v>
      </c>
      <c r="K92" s="62" t="s">
        <v>413</v>
      </c>
      <c r="L92" s="57">
        <v>100000</v>
      </c>
      <c r="M92" s="57"/>
      <c r="N92" s="58">
        <f t="shared" si="11"/>
        <v>100000</v>
      </c>
      <c r="O92" s="57"/>
      <c r="P92" s="56" t="s">
        <v>213</v>
      </c>
      <c r="Q92" s="56"/>
      <c r="R92" s="60">
        <v>2025</v>
      </c>
    </row>
    <row r="93" spans="1:18">
      <c r="A93" s="52">
        <v>165439</v>
      </c>
      <c r="B93" s="56"/>
      <c r="C93" s="56" t="s">
        <v>379</v>
      </c>
      <c r="D93" s="56"/>
      <c r="E93" s="79" t="s">
        <v>200</v>
      </c>
      <c r="F93" s="53" t="str">
        <f t="shared" si="12"/>
        <v>PROFESSOR WENDEL MESQUITA</v>
      </c>
      <c r="G93" s="50" t="s">
        <v>160</v>
      </c>
      <c r="H93" s="56" t="s">
        <v>147</v>
      </c>
      <c r="I93" s="56" t="s">
        <v>143</v>
      </c>
      <c r="J93" s="54" t="s">
        <v>358</v>
      </c>
      <c r="K93" s="62" t="s">
        <v>413</v>
      </c>
      <c r="L93" s="57">
        <v>12000</v>
      </c>
      <c r="M93" s="57"/>
      <c r="N93" s="58">
        <f t="shared" si="11"/>
        <v>12000</v>
      </c>
      <c r="O93" s="57"/>
      <c r="P93" s="56" t="s">
        <v>213</v>
      </c>
      <c r="Q93" s="56"/>
      <c r="R93" s="60">
        <v>2025</v>
      </c>
    </row>
    <row r="94" spans="1:18">
      <c r="A94" s="52">
        <v>165349</v>
      </c>
      <c r="B94" s="56"/>
      <c r="C94" s="56" t="s">
        <v>379</v>
      </c>
      <c r="D94" s="56"/>
      <c r="E94" s="79" t="s">
        <v>200</v>
      </c>
      <c r="F94" s="53" t="str">
        <f t="shared" si="12"/>
        <v>PROFESSOR WENDEL MESQUITA</v>
      </c>
      <c r="G94" s="50" t="s">
        <v>160</v>
      </c>
      <c r="H94" s="56" t="s">
        <v>147</v>
      </c>
      <c r="I94" s="56" t="s">
        <v>143</v>
      </c>
      <c r="J94" s="54" t="s">
        <v>358</v>
      </c>
      <c r="K94" s="62" t="s">
        <v>413</v>
      </c>
      <c r="L94" s="57">
        <v>28000</v>
      </c>
      <c r="M94" s="57"/>
      <c r="N94" s="58">
        <f t="shared" si="11"/>
        <v>28000</v>
      </c>
      <c r="O94" s="57"/>
      <c r="P94" s="56" t="s">
        <v>213</v>
      </c>
      <c r="Q94" s="56"/>
      <c r="R94" s="60">
        <v>2025</v>
      </c>
    </row>
    <row r="95" spans="1:18">
      <c r="A95" s="52">
        <v>167300</v>
      </c>
      <c r="B95" s="56" t="s">
        <v>376</v>
      </c>
      <c r="C95" s="56"/>
      <c r="D95" s="56"/>
      <c r="E95" s="79" t="s">
        <v>370</v>
      </c>
      <c r="F95" s="53" t="str">
        <f t="shared" si="12"/>
        <v>RAFAEL MARTINS</v>
      </c>
      <c r="G95" s="50" t="s">
        <v>357</v>
      </c>
      <c r="H95" s="56" t="s">
        <v>147</v>
      </c>
      <c r="I95" s="56" t="s">
        <v>419</v>
      </c>
      <c r="J95" s="54" t="s">
        <v>359</v>
      </c>
      <c r="K95" s="62" t="s">
        <v>410</v>
      </c>
      <c r="L95" s="57">
        <v>278369</v>
      </c>
      <c r="M95" s="57"/>
      <c r="N95" s="58">
        <f t="shared" si="11"/>
        <v>278369</v>
      </c>
      <c r="O95" s="57"/>
      <c r="P95" s="56" t="s">
        <v>213</v>
      </c>
      <c r="Q95" s="56"/>
      <c r="R95" s="60">
        <v>2025</v>
      </c>
    </row>
    <row r="96" spans="1:18">
      <c r="A96" s="52">
        <v>159406</v>
      </c>
      <c r="B96" s="56"/>
      <c r="C96" s="56" t="s">
        <v>379</v>
      </c>
      <c r="D96" s="56"/>
      <c r="E96" s="79" t="s">
        <v>371</v>
      </c>
      <c r="F96" s="53" t="str">
        <f t="shared" si="12"/>
        <v>VITÓRIO JÚNIOR</v>
      </c>
      <c r="G96" s="50" t="s">
        <v>160</v>
      </c>
      <c r="H96" s="56" t="s">
        <v>147</v>
      </c>
      <c r="I96" s="56" t="s">
        <v>143</v>
      </c>
      <c r="J96" s="54" t="s">
        <v>358</v>
      </c>
      <c r="K96" s="62" t="s">
        <v>410</v>
      </c>
      <c r="L96" s="57">
        <v>84960</v>
      </c>
      <c r="M96" s="57"/>
      <c r="N96" s="58">
        <f t="shared" si="11"/>
        <v>84960</v>
      </c>
      <c r="O96" s="57"/>
      <c r="P96" s="56" t="s">
        <v>213</v>
      </c>
      <c r="Q96" s="56"/>
      <c r="R96" s="60">
        <v>2025</v>
      </c>
    </row>
    <row r="97" spans="1:18">
      <c r="A97" s="52">
        <v>159405</v>
      </c>
      <c r="B97" s="56"/>
      <c r="C97" s="56" t="s">
        <v>379</v>
      </c>
      <c r="D97" s="56"/>
      <c r="E97" s="79" t="s">
        <v>371</v>
      </c>
      <c r="F97" s="53" t="str">
        <f t="shared" si="12"/>
        <v>VITÓRIO JÚNIOR</v>
      </c>
      <c r="G97" s="50" t="s">
        <v>160</v>
      </c>
      <c r="H97" s="56" t="s">
        <v>147</v>
      </c>
      <c r="I97" s="56" t="s">
        <v>143</v>
      </c>
      <c r="J97" s="54" t="s">
        <v>358</v>
      </c>
      <c r="K97" s="62" t="s">
        <v>413</v>
      </c>
      <c r="L97" s="57">
        <v>198240</v>
      </c>
      <c r="M97" s="57"/>
      <c r="N97" s="58">
        <f t="shared" si="11"/>
        <v>198240</v>
      </c>
      <c r="O97" s="57"/>
      <c r="P97" s="56" t="s">
        <v>213</v>
      </c>
      <c r="Q97" s="56"/>
      <c r="R97" s="60">
        <v>2025</v>
      </c>
    </row>
    <row r="98" spans="1:18">
      <c r="A98" s="55">
        <v>155115</v>
      </c>
      <c r="B98" s="56"/>
      <c r="C98" s="56"/>
      <c r="D98" s="56"/>
      <c r="E98" s="46" t="s">
        <v>149</v>
      </c>
      <c r="F98" s="59" t="s">
        <v>149</v>
      </c>
      <c r="G98" s="61" t="s">
        <v>357</v>
      </c>
      <c r="H98" s="56"/>
      <c r="I98" s="56" t="s">
        <v>419</v>
      </c>
      <c r="J98" s="66" t="s">
        <v>422</v>
      </c>
      <c r="K98" s="62"/>
      <c r="L98" s="57">
        <v>192815</v>
      </c>
      <c r="M98" s="57"/>
      <c r="N98" s="58">
        <f t="shared" si="11"/>
        <v>192815</v>
      </c>
      <c r="O98" s="57"/>
      <c r="P98" s="56" t="s">
        <v>389</v>
      </c>
      <c r="Q98" s="56"/>
      <c r="R98" s="60">
        <v>2024</v>
      </c>
    </row>
    <row r="99" spans="1:18">
      <c r="A99" s="56">
        <v>132402</v>
      </c>
      <c r="B99" s="56"/>
      <c r="C99" s="56"/>
      <c r="D99" s="56"/>
      <c r="E99" s="46" t="s">
        <v>149</v>
      </c>
      <c r="F99" s="59" t="s">
        <v>149</v>
      </c>
      <c r="G99" s="61" t="s">
        <v>357</v>
      </c>
      <c r="H99" s="56"/>
      <c r="I99" s="56" t="s">
        <v>419</v>
      </c>
      <c r="J99" s="66" t="s">
        <v>422</v>
      </c>
      <c r="K99" s="62"/>
      <c r="L99" s="57">
        <v>167871</v>
      </c>
      <c r="M99" s="57"/>
      <c r="N99" s="58">
        <f t="shared" si="11"/>
        <v>167871</v>
      </c>
      <c r="O99" s="57"/>
      <c r="P99" s="56" t="s">
        <v>389</v>
      </c>
      <c r="Q99" s="56"/>
      <c r="R99" s="60">
        <v>2024</v>
      </c>
    </row>
    <row r="100" spans="1:18">
      <c r="A100" s="56">
        <v>22505</v>
      </c>
      <c r="B100" s="4"/>
      <c r="C100" s="4"/>
      <c r="D100" s="4"/>
      <c r="E100" s="79" t="s">
        <v>149</v>
      </c>
      <c r="F100" s="56" t="s">
        <v>149</v>
      </c>
      <c r="G100" s="56" t="s">
        <v>357</v>
      </c>
      <c r="H100" s="56"/>
      <c r="I100" s="56" t="s">
        <v>419</v>
      </c>
      <c r="J100" s="56" t="s">
        <v>424</v>
      </c>
      <c r="K100" s="56"/>
      <c r="L100" s="57">
        <v>70000</v>
      </c>
      <c r="M100" s="56"/>
      <c r="N100" s="58">
        <f t="shared" si="11"/>
        <v>70000</v>
      </c>
      <c r="O100" s="56"/>
      <c r="P100" s="56" t="s">
        <v>389</v>
      </c>
      <c r="Q100" s="4"/>
      <c r="R100" s="15">
        <v>2018</v>
      </c>
    </row>
    <row r="101" spans="1:18">
      <c r="A101" s="56">
        <v>25877</v>
      </c>
      <c r="B101" s="56"/>
      <c r="C101" s="56"/>
      <c r="D101" s="56"/>
      <c r="E101" s="56" t="s">
        <v>149</v>
      </c>
      <c r="F101" s="56" t="s">
        <v>149</v>
      </c>
      <c r="G101" s="56" t="s">
        <v>357</v>
      </c>
      <c r="H101" s="56"/>
      <c r="I101" s="56" t="s">
        <v>419</v>
      </c>
      <c r="J101" s="56" t="s">
        <v>424</v>
      </c>
      <c r="K101" s="56"/>
      <c r="L101" s="57">
        <v>120000</v>
      </c>
      <c r="M101" s="56"/>
      <c r="N101" s="58">
        <f>L101+M101</f>
        <v>120000</v>
      </c>
      <c r="O101" s="58">
        <f>N101</f>
        <v>120000</v>
      </c>
      <c r="P101" s="56" t="s">
        <v>389</v>
      </c>
      <c r="Q101" s="56"/>
      <c r="R101" s="60">
        <v>2019</v>
      </c>
    </row>
    <row r="102" spans="1:18">
      <c r="A102" s="56">
        <v>27273</v>
      </c>
      <c r="B102" s="56"/>
      <c r="C102" s="56"/>
      <c r="D102" s="56"/>
      <c r="E102" s="56" t="s">
        <v>149</v>
      </c>
      <c r="F102" s="56" t="s">
        <v>149</v>
      </c>
      <c r="G102" s="56" t="s">
        <v>357</v>
      </c>
      <c r="H102" s="56"/>
      <c r="I102" s="56" t="s">
        <v>419</v>
      </c>
      <c r="J102" s="56" t="s">
        <v>424</v>
      </c>
      <c r="K102" s="56"/>
      <c r="L102" s="57">
        <v>127224</v>
      </c>
      <c r="M102" s="56"/>
      <c r="N102" s="58">
        <f>L102+M102</f>
        <v>127224</v>
      </c>
      <c r="O102" s="58">
        <f>N102</f>
        <v>127224</v>
      </c>
      <c r="P102" s="56" t="s">
        <v>389</v>
      </c>
      <c r="Q102" s="56"/>
      <c r="R102" s="60">
        <v>2019</v>
      </c>
    </row>
    <row r="103" spans="1:18">
      <c r="A103" s="87">
        <v>42204</v>
      </c>
      <c r="B103" s="4"/>
      <c r="C103" s="4"/>
      <c r="D103" s="4"/>
      <c r="E103" s="88" t="s">
        <v>427</v>
      </c>
      <c r="F103" s="56" t="s">
        <v>149</v>
      </c>
      <c r="G103" s="56" t="s">
        <v>357</v>
      </c>
      <c r="H103" s="16" t="s">
        <v>147</v>
      </c>
      <c r="I103" s="56" t="s">
        <v>419</v>
      </c>
      <c r="J103" s="89" t="s">
        <v>431</v>
      </c>
      <c r="K103" s="17"/>
      <c r="L103" s="57">
        <v>90000</v>
      </c>
      <c r="M103" s="3"/>
      <c r="N103" s="58">
        <v>90000</v>
      </c>
      <c r="O103" s="58">
        <f t="shared" ref="O103:O111" si="13">N103</f>
        <v>90000</v>
      </c>
      <c r="P103" s="56" t="s">
        <v>389</v>
      </c>
      <c r="Q103" s="4"/>
      <c r="R103" s="60">
        <v>2020</v>
      </c>
    </row>
    <row r="104" spans="1:18">
      <c r="A104" s="87">
        <v>47282</v>
      </c>
      <c r="B104" s="4"/>
      <c r="C104" s="4"/>
      <c r="D104" s="4"/>
      <c r="E104" s="88" t="s">
        <v>428</v>
      </c>
      <c r="F104" s="56" t="s">
        <v>149</v>
      </c>
      <c r="G104" s="56" t="s">
        <v>357</v>
      </c>
      <c r="H104" s="16" t="s">
        <v>147</v>
      </c>
      <c r="I104" s="56" t="s">
        <v>419</v>
      </c>
      <c r="J104" s="89" t="s">
        <v>431</v>
      </c>
      <c r="K104" s="17"/>
      <c r="L104" s="57">
        <v>90000</v>
      </c>
      <c r="M104" s="3"/>
      <c r="N104" s="58">
        <v>90000</v>
      </c>
      <c r="O104" s="58">
        <f t="shared" si="13"/>
        <v>90000</v>
      </c>
      <c r="P104" s="56" t="s">
        <v>389</v>
      </c>
      <c r="Q104" s="4"/>
      <c r="R104" s="60">
        <v>2020</v>
      </c>
    </row>
    <row r="105" spans="1:18">
      <c r="A105" s="87">
        <v>51961</v>
      </c>
      <c r="B105" s="4"/>
      <c r="C105" s="4"/>
      <c r="D105" s="4"/>
      <c r="E105" s="88" t="s">
        <v>429</v>
      </c>
      <c r="F105" s="56" t="s">
        <v>149</v>
      </c>
      <c r="G105" s="56" t="s">
        <v>357</v>
      </c>
      <c r="H105" s="4"/>
      <c r="I105" s="56" t="s">
        <v>419</v>
      </c>
      <c r="J105" s="89" t="s">
        <v>431</v>
      </c>
      <c r="K105" s="17"/>
      <c r="L105" s="57">
        <v>90000</v>
      </c>
      <c r="M105" s="3"/>
      <c r="N105" s="58">
        <v>90000</v>
      </c>
      <c r="O105" s="58">
        <f t="shared" si="13"/>
        <v>90000</v>
      </c>
      <c r="P105" s="56" t="s">
        <v>389</v>
      </c>
      <c r="Q105" s="4"/>
      <c r="R105" s="60">
        <v>2020</v>
      </c>
    </row>
    <row r="106" spans="1:18">
      <c r="A106" s="87">
        <v>51339</v>
      </c>
      <c r="B106" s="4"/>
      <c r="C106" s="4"/>
      <c r="D106" s="4"/>
      <c r="E106" s="88" t="s">
        <v>429</v>
      </c>
      <c r="F106" s="56" t="s">
        <v>149</v>
      </c>
      <c r="G106" s="56" t="s">
        <v>357</v>
      </c>
      <c r="H106" s="4"/>
      <c r="I106" s="56" t="s">
        <v>419</v>
      </c>
      <c r="J106" s="89" t="s">
        <v>431</v>
      </c>
      <c r="K106" s="17"/>
      <c r="L106" s="57">
        <v>90000</v>
      </c>
      <c r="M106" s="3"/>
      <c r="N106" s="58">
        <v>90000</v>
      </c>
      <c r="O106" s="58">
        <f t="shared" si="13"/>
        <v>90000</v>
      </c>
      <c r="P106" s="56" t="s">
        <v>389</v>
      </c>
      <c r="Q106" s="4"/>
      <c r="R106" s="60">
        <v>2020</v>
      </c>
    </row>
    <row r="107" spans="1:18">
      <c r="A107" s="87">
        <v>51092</v>
      </c>
      <c r="B107" s="4"/>
      <c r="C107" s="4"/>
      <c r="D107" s="4"/>
      <c r="E107" s="88" t="s">
        <v>429</v>
      </c>
      <c r="F107" s="56" t="s">
        <v>149</v>
      </c>
      <c r="G107" s="56" t="s">
        <v>357</v>
      </c>
      <c r="H107" s="4"/>
      <c r="I107" s="56" t="s">
        <v>419</v>
      </c>
      <c r="J107" s="89" t="s">
        <v>432</v>
      </c>
      <c r="K107" s="17"/>
      <c r="L107" s="57">
        <v>60000</v>
      </c>
      <c r="M107" s="3"/>
      <c r="N107" s="58">
        <v>60000</v>
      </c>
      <c r="O107" s="58">
        <f t="shared" si="13"/>
        <v>60000</v>
      </c>
      <c r="P107" s="56" t="s">
        <v>389</v>
      </c>
      <c r="Q107" s="4"/>
      <c r="R107" s="60">
        <v>2020</v>
      </c>
    </row>
    <row r="108" spans="1:18">
      <c r="A108" s="87">
        <v>44228</v>
      </c>
      <c r="B108" s="4"/>
      <c r="C108" s="4"/>
      <c r="D108" s="4"/>
      <c r="E108" s="88" t="s">
        <v>158</v>
      </c>
      <c r="F108" s="56" t="s">
        <v>149</v>
      </c>
      <c r="G108" s="56" t="s">
        <v>357</v>
      </c>
      <c r="H108" s="16" t="s">
        <v>147</v>
      </c>
      <c r="I108" s="56" t="s">
        <v>419</v>
      </c>
      <c r="J108" s="89" t="s">
        <v>432</v>
      </c>
      <c r="K108" s="17"/>
      <c r="L108" s="57">
        <v>250000</v>
      </c>
      <c r="M108" s="3"/>
      <c r="N108" s="58">
        <v>250000</v>
      </c>
      <c r="O108" s="58">
        <f t="shared" si="13"/>
        <v>250000</v>
      </c>
      <c r="P108" s="56" t="s">
        <v>389</v>
      </c>
      <c r="Q108" s="4"/>
      <c r="R108" s="60">
        <v>2020</v>
      </c>
    </row>
    <row r="109" spans="1:18">
      <c r="A109" s="87">
        <v>44126</v>
      </c>
      <c r="B109" s="4"/>
      <c r="C109" s="4"/>
      <c r="D109" s="4"/>
      <c r="E109" s="88" t="s">
        <v>430</v>
      </c>
      <c r="F109" s="56" t="s">
        <v>149</v>
      </c>
      <c r="G109" s="56" t="s">
        <v>357</v>
      </c>
      <c r="H109" s="16" t="s">
        <v>147</v>
      </c>
      <c r="I109" s="56" t="s">
        <v>419</v>
      </c>
      <c r="J109" s="89" t="s">
        <v>433</v>
      </c>
      <c r="K109" s="17"/>
      <c r="L109" s="57">
        <v>55000</v>
      </c>
      <c r="M109" s="3"/>
      <c r="N109" s="58">
        <v>55000</v>
      </c>
      <c r="O109" s="58">
        <f t="shared" si="13"/>
        <v>55000</v>
      </c>
      <c r="P109" s="56" t="s">
        <v>389</v>
      </c>
      <c r="Q109" s="4"/>
      <c r="R109" s="60">
        <v>2020</v>
      </c>
    </row>
    <row r="110" spans="1:18">
      <c r="A110" s="87">
        <v>44589</v>
      </c>
      <c r="B110" s="4"/>
      <c r="C110" s="4"/>
      <c r="D110" s="4"/>
      <c r="E110" s="88" t="s">
        <v>430</v>
      </c>
      <c r="F110" s="56" t="s">
        <v>149</v>
      </c>
      <c r="G110" s="56" t="s">
        <v>357</v>
      </c>
      <c r="H110" s="16" t="s">
        <v>147</v>
      </c>
      <c r="I110" s="56" t="s">
        <v>419</v>
      </c>
      <c r="J110" s="89" t="s">
        <v>434</v>
      </c>
      <c r="K110" s="17"/>
      <c r="L110" s="57">
        <v>83233.42</v>
      </c>
      <c r="M110" s="3"/>
      <c r="N110" s="58">
        <v>83233.42</v>
      </c>
      <c r="O110" s="58">
        <f t="shared" si="13"/>
        <v>83233.42</v>
      </c>
      <c r="P110" s="56" t="s">
        <v>389</v>
      </c>
      <c r="Q110" s="4"/>
      <c r="R110" s="60">
        <v>2020</v>
      </c>
    </row>
    <row r="111" spans="1:18">
      <c r="A111" s="87">
        <v>45016</v>
      </c>
      <c r="B111" s="4"/>
      <c r="C111" s="4"/>
      <c r="D111" s="4"/>
      <c r="E111" s="88" t="s">
        <v>171</v>
      </c>
      <c r="F111" s="56" t="s">
        <v>149</v>
      </c>
      <c r="G111" s="56" t="s">
        <v>357</v>
      </c>
      <c r="H111" s="16" t="s">
        <v>147</v>
      </c>
      <c r="I111" s="56" t="s">
        <v>419</v>
      </c>
      <c r="J111" s="89" t="s">
        <v>432</v>
      </c>
      <c r="K111" s="17"/>
      <c r="L111" s="57">
        <v>78000</v>
      </c>
      <c r="M111" s="3"/>
      <c r="N111" s="58">
        <v>78000</v>
      </c>
      <c r="O111" s="58">
        <f t="shared" si="13"/>
        <v>78000</v>
      </c>
      <c r="P111" s="56" t="s">
        <v>389</v>
      </c>
      <c r="Q111" s="4"/>
      <c r="R111" s="60">
        <v>2020</v>
      </c>
    </row>
    <row r="112" spans="1:18">
      <c r="A112" s="47">
        <v>64208</v>
      </c>
      <c r="B112" s="47"/>
      <c r="C112" s="47"/>
      <c r="D112" s="47"/>
      <c r="E112" s="47" t="s">
        <v>190</v>
      </c>
      <c r="F112" s="47" t="str">
        <f>E112</f>
        <v>BETINHO PINTO COELHO</v>
      </c>
      <c r="G112" s="47" t="s">
        <v>357</v>
      </c>
      <c r="H112" s="16" t="s">
        <v>147</v>
      </c>
      <c r="I112" s="47" t="s">
        <v>419</v>
      </c>
      <c r="J112" s="47" t="s">
        <v>432</v>
      </c>
      <c r="K112" s="47"/>
      <c r="L112" s="57">
        <v>300000</v>
      </c>
      <c r="M112" s="47"/>
      <c r="N112" s="58">
        <f t="shared" ref="N112:N146" si="14">L112+M112</f>
        <v>300000</v>
      </c>
      <c r="O112" s="57">
        <f t="shared" ref="O112:O119" si="15">L112</f>
        <v>300000</v>
      </c>
      <c r="P112" s="47" t="s">
        <v>389</v>
      </c>
      <c r="Q112" s="47"/>
      <c r="R112" s="60">
        <v>2021</v>
      </c>
    </row>
    <row r="113" spans="1:18">
      <c r="A113" s="47">
        <v>71325</v>
      </c>
      <c r="B113" s="47"/>
      <c r="C113" s="47"/>
      <c r="D113" s="47"/>
      <c r="E113" s="47" t="s">
        <v>364</v>
      </c>
      <c r="F113" s="47"/>
      <c r="G113" s="47" t="s">
        <v>357</v>
      </c>
      <c r="H113" s="47" t="s">
        <v>17</v>
      </c>
      <c r="I113" s="47" t="s">
        <v>419</v>
      </c>
      <c r="J113" s="47" t="s">
        <v>432</v>
      </c>
      <c r="K113" s="47"/>
      <c r="L113" s="57">
        <v>77092.5</v>
      </c>
      <c r="M113" s="47"/>
      <c r="N113" s="58">
        <f t="shared" si="14"/>
        <v>77092.5</v>
      </c>
      <c r="O113" s="57">
        <f t="shared" si="15"/>
        <v>77092.5</v>
      </c>
      <c r="P113" s="47" t="s">
        <v>389</v>
      </c>
      <c r="Q113" s="47"/>
      <c r="R113" s="60">
        <v>2021</v>
      </c>
    </row>
    <row r="114" spans="1:18">
      <c r="A114" s="47">
        <v>74661</v>
      </c>
      <c r="B114" s="47"/>
      <c r="C114" s="47"/>
      <c r="D114" s="47"/>
      <c r="E114" s="47" t="s">
        <v>429</v>
      </c>
      <c r="F114" s="47"/>
      <c r="G114" s="47" t="s">
        <v>357</v>
      </c>
      <c r="H114" s="47"/>
      <c r="I114" s="47" t="s">
        <v>419</v>
      </c>
      <c r="J114" s="47" t="s">
        <v>432</v>
      </c>
      <c r="K114" s="47"/>
      <c r="L114" s="57">
        <v>150000</v>
      </c>
      <c r="M114" s="47"/>
      <c r="N114" s="58">
        <f t="shared" si="14"/>
        <v>150000</v>
      </c>
      <c r="O114" s="57">
        <f t="shared" si="15"/>
        <v>150000</v>
      </c>
      <c r="P114" s="47" t="s">
        <v>389</v>
      </c>
      <c r="Q114" s="47"/>
      <c r="R114" s="60">
        <v>2021</v>
      </c>
    </row>
    <row r="115" spans="1:18">
      <c r="A115" s="47">
        <v>64591</v>
      </c>
      <c r="B115" s="47"/>
      <c r="C115" s="47"/>
      <c r="D115" s="47"/>
      <c r="E115" s="47" t="s">
        <v>435</v>
      </c>
      <c r="F115" s="47" t="str">
        <f>E115</f>
        <v>DOUGLAS MELO</v>
      </c>
      <c r="G115" s="47" t="s">
        <v>357</v>
      </c>
      <c r="H115" s="47" t="s">
        <v>147</v>
      </c>
      <c r="I115" s="47" t="s">
        <v>419</v>
      </c>
      <c r="J115" s="47" t="s">
        <v>433</v>
      </c>
      <c r="K115" s="47"/>
      <c r="L115" s="57">
        <v>100000</v>
      </c>
      <c r="M115" s="47"/>
      <c r="N115" s="58">
        <f t="shared" si="14"/>
        <v>100000</v>
      </c>
      <c r="O115" s="57">
        <f t="shared" si="15"/>
        <v>100000</v>
      </c>
      <c r="P115" s="47" t="s">
        <v>389</v>
      </c>
      <c r="Q115" s="47"/>
      <c r="R115" s="60">
        <v>2021</v>
      </c>
    </row>
    <row r="116" spans="1:18">
      <c r="A116" s="47">
        <v>68813</v>
      </c>
      <c r="B116" s="47"/>
      <c r="C116" s="47"/>
      <c r="D116" s="47"/>
      <c r="E116" s="47" t="s">
        <v>374</v>
      </c>
      <c r="F116" s="47" t="str">
        <f t="shared" ref="F116:F119" si="16">E116</f>
        <v>IONE PINHEIRO</v>
      </c>
      <c r="G116" s="47" t="s">
        <v>357</v>
      </c>
      <c r="H116" s="47" t="s">
        <v>147</v>
      </c>
      <c r="I116" s="47" t="s">
        <v>419</v>
      </c>
      <c r="J116" s="47" t="s">
        <v>432</v>
      </c>
      <c r="K116" s="47"/>
      <c r="L116" s="57">
        <v>100000</v>
      </c>
      <c r="M116" s="47"/>
      <c r="N116" s="58">
        <f t="shared" si="14"/>
        <v>100000</v>
      </c>
      <c r="O116" s="57">
        <f t="shared" si="15"/>
        <v>100000</v>
      </c>
      <c r="P116" s="47" t="s">
        <v>389</v>
      </c>
      <c r="Q116" s="47"/>
      <c r="R116" s="60">
        <v>2021</v>
      </c>
    </row>
    <row r="117" spans="1:18">
      <c r="A117" s="47">
        <v>65285</v>
      </c>
      <c r="B117" s="47"/>
      <c r="C117" s="47"/>
      <c r="D117" s="47"/>
      <c r="E117" s="47" t="s">
        <v>368</v>
      </c>
      <c r="F117" s="47" t="str">
        <f t="shared" si="16"/>
        <v>JOAO VITOR XAVIER</v>
      </c>
      <c r="G117" s="47" t="s">
        <v>357</v>
      </c>
      <c r="H117" s="47" t="s">
        <v>147</v>
      </c>
      <c r="I117" s="47" t="s">
        <v>419</v>
      </c>
      <c r="J117" s="47" t="s">
        <v>432</v>
      </c>
      <c r="K117" s="47"/>
      <c r="L117" s="57">
        <v>150000</v>
      </c>
      <c r="M117" s="47"/>
      <c r="N117" s="58">
        <f t="shared" si="14"/>
        <v>150000</v>
      </c>
      <c r="O117" s="57">
        <f t="shared" si="15"/>
        <v>150000</v>
      </c>
      <c r="P117" s="47" t="s">
        <v>389</v>
      </c>
      <c r="Q117" s="47"/>
      <c r="R117" s="60">
        <v>2021</v>
      </c>
    </row>
    <row r="118" spans="1:18">
      <c r="A118" s="47">
        <v>66928</v>
      </c>
      <c r="B118" s="47"/>
      <c r="C118" s="47"/>
      <c r="D118" s="47"/>
      <c r="E118" s="47" t="s">
        <v>171</v>
      </c>
      <c r="F118" s="47" t="str">
        <f t="shared" si="16"/>
        <v>MARIO HENRIQUE CAIXA</v>
      </c>
      <c r="G118" s="47" t="s">
        <v>357</v>
      </c>
      <c r="H118" s="47" t="s">
        <v>147</v>
      </c>
      <c r="I118" s="47" t="s">
        <v>419</v>
      </c>
      <c r="J118" s="47" t="s">
        <v>432</v>
      </c>
      <c r="K118" s="47"/>
      <c r="L118" s="57">
        <v>300000</v>
      </c>
      <c r="M118" s="47"/>
      <c r="N118" s="58">
        <f t="shared" si="14"/>
        <v>300000</v>
      </c>
      <c r="O118" s="57">
        <f t="shared" si="15"/>
        <v>300000</v>
      </c>
      <c r="P118" s="47" t="s">
        <v>389</v>
      </c>
      <c r="Q118" s="47"/>
      <c r="R118" s="60">
        <v>2021</v>
      </c>
    </row>
    <row r="119" spans="1:18">
      <c r="A119" s="47">
        <v>61052</v>
      </c>
      <c r="B119" s="47"/>
      <c r="C119" s="47"/>
      <c r="D119" s="47"/>
      <c r="E119" s="47" t="s">
        <v>436</v>
      </c>
      <c r="F119" s="47" t="str">
        <f t="shared" si="16"/>
        <v>SARGENTO RODRIGUES</v>
      </c>
      <c r="G119" s="47" t="s">
        <v>357</v>
      </c>
      <c r="H119" s="47" t="s">
        <v>147</v>
      </c>
      <c r="I119" s="47" t="s">
        <v>419</v>
      </c>
      <c r="J119" s="47" t="s">
        <v>432</v>
      </c>
      <c r="K119" s="47"/>
      <c r="L119" s="57">
        <v>150000</v>
      </c>
      <c r="M119" s="47"/>
      <c r="N119" s="58">
        <f t="shared" si="14"/>
        <v>150000</v>
      </c>
      <c r="O119" s="57">
        <f t="shared" si="15"/>
        <v>150000</v>
      </c>
      <c r="P119" s="47" t="s">
        <v>389</v>
      </c>
      <c r="Q119" s="47"/>
      <c r="R119" s="60">
        <v>2021</v>
      </c>
    </row>
    <row r="120" spans="1:18">
      <c r="A120" s="90">
        <v>92383</v>
      </c>
      <c r="B120" s="4"/>
      <c r="C120" s="4"/>
      <c r="D120" s="4"/>
      <c r="E120" s="91" t="s">
        <v>438</v>
      </c>
      <c r="F120" s="91"/>
      <c r="G120" s="48" t="s">
        <v>357</v>
      </c>
      <c r="H120" s="47" t="s">
        <v>17</v>
      </c>
      <c r="I120" s="47" t="s">
        <v>419</v>
      </c>
      <c r="J120" s="92" t="s">
        <v>432</v>
      </c>
      <c r="K120" s="17"/>
      <c r="L120" s="93">
        <v>150000</v>
      </c>
      <c r="M120" s="3"/>
      <c r="N120" s="58">
        <f t="shared" si="14"/>
        <v>150000</v>
      </c>
      <c r="O120" s="3">
        <f>N120</f>
        <v>150000</v>
      </c>
      <c r="P120" s="4"/>
      <c r="Q120" s="4"/>
      <c r="R120" s="15">
        <v>2022</v>
      </c>
    </row>
    <row r="121" spans="1:18">
      <c r="A121" s="90">
        <v>97659</v>
      </c>
      <c r="B121" s="4"/>
      <c r="C121" s="4"/>
      <c r="D121" s="4"/>
      <c r="E121" s="91" t="s">
        <v>428</v>
      </c>
      <c r="F121" s="91" t="str">
        <f>E121</f>
        <v>CARLOS HENRIQUE</v>
      </c>
      <c r="G121" s="48" t="s">
        <v>357</v>
      </c>
      <c r="H121" s="16" t="s">
        <v>147</v>
      </c>
      <c r="I121" s="47" t="s">
        <v>419</v>
      </c>
      <c r="J121" s="92" t="s">
        <v>432</v>
      </c>
      <c r="K121" s="17"/>
      <c r="L121" s="93">
        <v>150000</v>
      </c>
      <c r="M121" s="3"/>
      <c r="N121" s="58">
        <f t="shared" si="14"/>
        <v>150000</v>
      </c>
      <c r="O121" s="3">
        <f t="shared" ref="O121:O129" si="17">N121</f>
        <v>150000</v>
      </c>
      <c r="P121" s="4"/>
      <c r="Q121" s="4"/>
      <c r="R121" s="15">
        <v>2022</v>
      </c>
    </row>
    <row r="122" spans="1:18">
      <c r="A122" s="90">
        <v>91772</v>
      </c>
      <c r="B122" s="4"/>
      <c r="C122" s="4"/>
      <c r="D122" s="4"/>
      <c r="E122" s="91" t="s">
        <v>435</v>
      </c>
      <c r="F122" s="91" t="str">
        <f>E122</f>
        <v>DOUGLAS MELO</v>
      </c>
      <c r="G122" s="48" t="s">
        <v>357</v>
      </c>
      <c r="H122" s="16" t="s">
        <v>147</v>
      </c>
      <c r="I122" s="47" t="s">
        <v>419</v>
      </c>
      <c r="J122" s="92" t="s">
        <v>432</v>
      </c>
      <c r="K122" s="17"/>
      <c r="L122" s="93">
        <v>200000</v>
      </c>
      <c r="M122" s="3"/>
      <c r="N122" s="58">
        <f t="shared" si="14"/>
        <v>200000</v>
      </c>
      <c r="O122" s="3">
        <f t="shared" si="17"/>
        <v>200000</v>
      </c>
      <c r="P122" s="4"/>
      <c r="Q122" s="4"/>
      <c r="R122" s="15">
        <v>2022</v>
      </c>
    </row>
    <row r="123" spans="1:18">
      <c r="A123" s="90">
        <v>104151</v>
      </c>
      <c r="B123" s="4"/>
      <c r="C123" s="4"/>
      <c r="D123" s="4"/>
      <c r="E123" s="91" t="s">
        <v>149</v>
      </c>
      <c r="F123" s="91"/>
      <c r="G123" s="48" t="s">
        <v>357</v>
      </c>
      <c r="H123" s="4"/>
      <c r="I123" s="47" t="s">
        <v>419</v>
      </c>
      <c r="J123" s="92" t="s">
        <v>440</v>
      </c>
      <c r="K123" s="17"/>
      <c r="L123" s="93">
        <v>364248</v>
      </c>
      <c r="M123" s="3"/>
      <c r="N123" s="58">
        <f t="shared" si="14"/>
        <v>364248</v>
      </c>
      <c r="O123" s="3">
        <f t="shared" si="17"/>
        <v>364248</v>
      </c>
      <c r="P123" s="4"/>
      <c r="Q123" s="4"/>
      <c r="R123" s="15">
        <v>2022</v>
      </c>
    </row>
    <row r="124" spans="1:18">
      <c r="A124" s="90">
        <v>94286</v>
      </c>
      <c r="B124" s="4"/>
      <c r="C124" s="4"/>
      <c r="D124" s="4"/>
      <c r="E124" s="91" t="s">
        <v>374</v>
      </c>
      <c r="F124" s="91" t="str">
        <f>E124</f>
        <v>IONE PINHEIRO</v>
      </c>
      <c r="G124" s="48" t="s">
        <v>357</v>
      </c>
      <c r="H124" s="16" t="s">
        <v>147</v>
      </c>
      <c r="I124" s="47" t="s">
        <v>419</v>
      </c>
      <c r="J124" s="92" t="s">
        <v>432</v>
      </c>
      <c r="K124" s="17"/>
      <c r="L124" s="93">
        <v>150000</v>
      </c>
      <c r="M124" s="3"/>
      <c r="N124" s="58">
        <f t="shared" si="14"/>
        <v>150000</v>
      </c>
      <c r="O124" s="3">
        <f t="shared" si="17"/>
        <v>150000</v>
      </c>
      <c r="P124" s="4"/>
      <c r="Q124" s="4"/>
      <c r="R124" s="15">
        <v>2022</v>
      </c>
    </row>
    <row r="125" spans="1:18">
      <c r="A125" s="90">
        <v>98862</v>
      </c>
      <c r="B125" s="4"/>
      <c r="C125" s="4"/>
      <c r="D125" s="4"/>
      <c r="E125" s="91" t="s">
        <v>439</v>
      </c>
      <c r="F125" s="91" t="str">
        <f t="shared" ref="F125:F128" si="18">E125</f>
        <v>JOAO LEITE</v>
      </c>
      <c r="G125" s="48" t="s">
        <v>357</v>
      </c>
      <c r="H125" s="16" t="s">
        <v>147</v>
      </c>
      <c r="I125" s="47" t="s">
        <v>419</v>
      </c>
      <c r="J125" s="92" t="s">
        <v>432</v>
      </c>
      <c r="K125" s="17"/>
      <c r="L125" s="93">
        <v>175780</v>
      </c>
      <c r="M125" s="3"/>
      <c r="N125" s="58">
        <f t="shared" si="14"/>
        <v>175780</v>
      </c>
      <c r="O125" s="3">
        <f t="shared" si="17"/>
        <v>175780</v>
      </c>
      <c r="P125" s="4"/>
      <c r="Q125" s="4"/>
      <c r="R125" s="15">
        <v>2022</v>
      </c>
    </row>
    <row r="126" spans="1:18">
      <c r="A126" s="90">
        <v>94677</v>
      </c>
      <c r="B126" s="4"/>
      <c r="C126" s="4"/>
      <c r="D126" s="4"/>
      <c r="E126" s="91" t="s">
        <v>430</v>
      </c>
      <c r="F126" s="91" t="str">
        <f t="shared" si="18"/>
        <v>LAURA SERRANO</v>
      </c>
      <c r="G126" s="48" t="s">
        <v>357</v>
      </c>
      <c r="H126" s="16" t="s">
        <v>147</v>
      </c>
      <c r="I126" s="47" t="s">
        <v>419</v>
      </c>
      <c r="J126" s="92" t="s">
        <v>434</v>
      </c>
      <c r="K126" s="17"/>
      <c r="L126" s="93">
        <v>77859</v>
      </c>
      <c r="M126" s="3"/>
      <c r="N126" s="58">
        <f t="shared" si="14"/>
        <v>77859</v>
      </c>
      <c r="O126" s="3">
        <f t="shared" si="17"/>
        <v>77859</v>
      </c>
      <c r="P126" s="4"/>
      <c r="Q126" s="4"/>
      <c r="R126" s="15">
        <v>2022</v>
      </c>
    </row>
    <row r="127" spans="1:18">
      <c r="A127" s="90">
        <v>94678</v>
      </c>
      <c r="B127" s="4"/>
      <c r="C127" s="4"/>
      <c r="D127" s="4"/>
      <c r="E127" s="91" t="s">
        <v>430</v>
      </c>
      <c r="F127" s="91" t="str">
        <f t="shared" si="18"/>
        <v>LAURA SERRANO</v>
      </c>
      <c r="G127" s="48" t="s">
        <v>357</v>
      </c>
      <c r="H127" s="16" t="s">
        <v>147</v>
      </c>
      <c r="I127" s="47" t="s">
        <v>419</v>
      </c>
      <c r="J127" s="92" t="s">
        <v>434</v>
      </c>
      <c r="K127" s="17"/>
      <c r="L127" s="93">
        <v>229080.77</v>
      </c>
      <c r="M127" s="3"/>
      <c r="N127" s="58">
        <f t="shared" si="14"/>
        <v>229080.77</v>
      </c>
      <c r="O127" s="3">
        <f t="shared" si="17"/>
        <v>229080.77</v>
      </c>
      <c r="P127" s="4"/>
      <c r="Q127" s="4"/>
      <c r="R127" s="15">
        <v>2022</v>
      </c>
    </row>
    <row r="128" spans="1:18">
      <c r="A128" s="90">
        <v>93695</v>
      </c>
      <c r="B128" s="4"/>
      <c r="C128" s="4"/>
      <c r="D128" s="4"/>
      <c r="E128" s="91" t="s">
        <v>92</v>
      </c>
      <c r="F128" s="91" t="str">
        <f t="shared" si="18"/>
        <v>MAURO TRAMONTE</v>
      </c>
      <c r="G128" s="48" t="s">
        <v>357</v>
      </c>
      <c r="H128" s="16" t="s">
        <v>147</v>
      </c>
      <c r="I128" s="47" t="s">
        <v>419</v>
      </c>
      <c r="J128" s="92" t="s">
        <v>432</v>
      </c>
      <c r="K128" s="17"/>
      <c r="L128" s="93">
        <v>150000</v>
      </c>
      <c r="M128" s="3"/>
      <c r="N128" s="58">
        <f t="shared" si="14"/>
        <v>150000</v>
      </c>
      <c r="O128" s="3">
        <f t="shared" si="17"/>
        <v>150000</v>
      </c>
      <c r="P128" s="4"/>
      <c r="Q128" s="4"/>
      <c r="R128" s="15">
        <v>2022</v>
      </c>
    </row>
    <row r="129" spans="1:18">
      <c r="A129" s="90">
        <v>103299</v>
      </c>
      <c r="B129" s="4"/>
      <c r="C129" s="4"/>
      <c r="D129" s="4"/>
      <c r="E129" s="91" t="s">
        <v>149</v>
      </c>
      <c r="F129" s="91"/>
      <c r="G129" s="48" t="s">
        <v>357</v>
      </c>
      <c r="H129" s="4"/>
      <c r="I129" s="47" t="s">
        <v>419</v>
      </c>
      <c r="J129" s="92" t="s">
        <v>441</v>
      </c>
      <c r="K129" s="17"/>
      <c r="L129" s="93">
        <v>146165</v>
      </c>
      <c r="M129" s="3"/>
      <c r="N129" s="58">
        <f t="shared" si="14"/>
        <v>146165</v>
      </c>
      <c r="O129" s="3">
        <f t="shared" si="17"/>
        <v>146165</v>
      </c>
      <c r="P129" s="4"/>
      <c r="Q129" s="4"/>
      <c r="R129" s="15">
        <v>2022</v>
      </c>
    </row>
    <row r="130" spans="1:18">
      <c r="A130" s="47">
        <v>112658</v>
      </c>
      <c r="B130" s="47"/>
      <c r="C130" s="47"/>
      <c r="D130" s="47"/>
      <c r="E130" s="95" t="s">
        <v>443</v>
      </c>
      <c r="F130" s="47" t="str">
        <f>E130</f>
        <v>BARTO</v>
      </c>
      <c r="G130" s="47"/>
      <c r="H130" s="47"/>
      <c r="I130" s="47"/>
      <c r="J130" s="96" t="s">
        <v>432</v>
      </c>
      <c r="K130" s="47"/>
      <c r="L130" s="97">
        <v>500000</v>
      </c>
      <c r="M130" s="47"/>
      <c r="N130" s="58">
        <f t="shared" si="14"/>
        <v>500000</v>
      </c>
      <c r="O130" s="94">
        <f>N130</f>
        <v>500000</v>
      </c>
      <c r="P130" s="47"/>
      <c r="Q130" s="47"/>
      <c r="R130" s="60">
        <v>2023</v>
      </c>
    </row>
    <row r="131" spans="1:18">
      <c r="A131" s="47">
        <v>112981</v>
      </c>
      <c r="B131" s="47"/>
      <c r="C131" s="47"/>
      <c r="D131" s="47"/>
      <c r="E131" s="95" t="s">
        <v>364</v>
      </c>
      <c r="F131" s="47"/>
      <c r="G131" s="47"/>
      <c r="H131" s="47" t="s">
        <v>17</v>
      </c>
      <c r="I131" s="47"/>
      <c r="J131" s="96" t="s">
        <v>432</v>
      </c>
      <c r="K131" s="47"/>
      <c r="L131" s="97">
        <v>1381287</v>
      </c>
      <c r="M131" s="47"/>
      <c r="N131" s="58">
        <f t="shared" si="14"/>
        <v>1381287</v>
      </c>
      <c r="O131" s="94">
        <f t="shared" ref="O131:O146" si="19">N131</f>
        <v>1381287</v>
      </c>
      <c r="P131" s="47"/>
      <c r="Q131" s="47"/>
      <c r="R131" s="60">
        <v>2023</v>
      </c>
    </row>
    <row r="132" spans="1:18">
      <c r="A132" s="47">
        <v>112980</v>
      </c>
      <c r="B132" s="47"/>
      <c r="C132" s="47"/>
      <c r="D132" s="47"/>
      <c r="E132" s="95" t="s">
        <v>364</v>
      </c>
      <c r="F132" s="47"/>
      <c r="G132" s="47"/>
      <c r="H132" s="47" t="s">
        <v>17</v>
      </c>
      <c r="I132" s="47"/>
      <c r="J132" s="96" t="s">
        <v>432</v>
      </c>
      <c r="K132" s="47"/>
      <c r="L132" s="97">
        <v>492536</v>
      </c>
      <c r="M132" s="47"/>
      <c r="N132" s="58">
        <f t="shared" si="14"/>
        <v>492536</v>
      </c>
      <c r="O132" s="94">
        <f t="shared" si="19"/>
        <v>492536</v>
      </c>
      <c r="P132" s="47"/>
      <c r="Q132" s="47"/>
      <c r="R132" s="60">
        <v>2023</v>
      </c>
    </row>
    <row r="133" spans="1:18">
      <c r="A133" s="47">
        <v>114410</v>
      </c>
      <c r="B133" s="47"/>
      <c r="C133" s="47"/>
      <c r="D133" s="47"/>
      <c r="E133" s="95" t="s">
        <v>444</v>
      </c>
      <c r="F133" s="47" t="s">
        <v>448</v>
      </c>
      <c r="G133" s="47"/>
      <c r="H133" s="47" t="s">
        <v>17</v>
      </c>
      <c r="I133" s="47"/>
      <c r="J133" s="96" t="s">
        <v>432</v>
      </c>
      <c r="K133" s="47"/>
      <c r="L133" s="97">
        <v>220913.86</v>
      </c>
      <c r="M133" s="47"/>
      <c r="N133" s="58">
        <f t="shared" si="14"/>
        <v>220913.86</v>
      </c>
      <c r="O133" s="94">
        <f t="shared" si="19"/>
        <v>220913.86</v>
      </c>
      <c r="P133" s="47"/>
      <c r="Q133" s="47"/>
      <c r="R133" s="60">
        <v>2023</v>
      </c>
    </row>
    <row r="134" spans="1:18">
      <c r="A134" s="47">
        <v>115070</v>
      </c>
      <c r="B134" s="47"/>
      <c r="C134" s="47"/>
      <c r="D134" s="47"/>
      <c r="E134" s="95" t="s">
        <v>438</v>
      </c>
      <c r="F134" s="47"/>
      <c r="G134" s="47"/>
      <c r="H134" s="47" t="s">
        <v>17</v>
      </c>
      <c r="I134" s="47"/>
      <c r="J134" s="96" t="s">
        <v>432</v>
      </c>
      <c r="K134" s="47"/>
      <c r="L134" s="97">
        <v>250000</v>
      </c>
      <c r="M134" s="47"/>
      <c r="N134" s="58">
        <f t="shared" si="14"/>
        <v>250000</v>
      </c>
      <c r="O134" s="94">
        <f t="shared" si="19"/>
        <v>250000</v>
      </c>
      <c r="P134" s="47"/>
      <c r="Q134" s="47"/>
      <c r="R134" s="60">
        <v>2023</v>
      </c>
    </row>
    <row r="135" spans="1:18">
      <c r="A135" s="47">
        <v>113474</v>
      </c>
      <c r="B135" s="47"/>
      <c r="C135" s="47"/>
      <c r="D135" s="47"/>
      <c r="E135" s="95" t="s">
        <v>438</v>
      </c>
      <c r="F135" s="47"/>
      <c r="G135" s="47"/>
      <c r="H135" s="47" t="s">
        <v>17</v>
      </c>
      <c r="I135" s="47"/>
      <c r="J135" s="96" t="s">
        <v>433</v>
      </c>
      <c r="K135" s="47"/>
      <c r="L135" s="97">
        <v>83953</v>
      </c>
      <c r="M135" s="47"/>
      <c r="N135" s="58">
        <f t="shared" si="14"/>
        <v>83953</v>
      </c>
      <c r="O135" s="94">
        <f t="shared" si="19"/>
        <v>83953</v>
      </c>
      <c r="P135" s="47"/>
      <c r="Q135" s="47"/>
      <c r="R135" s="60">
        <v>2023</v>
      </c>
    </row>
    <row r="136" spans="1:18">
      <c r="A136" s="47">
        <v>113614</v>
      </c>
      <c r="B136" s="47"/>
      <c r="C136" s="47"/>
      <c r="D136" s="47"/>
      <c r="E136" s="95" t="s">
        <v>438</v>
      </c>
      <c r="F136" s="47"/>
      <c r="G136" s="47"/>
      <c r="H136" s="47" t="s">
        <v>17</v>
      </c>
      <c r="I136" s="47"/>
      <c r="J136" s="96" t="s">
        <v>432</v>
      </c>
      <c r="K136" s="47"/>
      <c r="L136" s="97">
        <v>160000</v>
      </c>
      <c r="M136" s="47"/>
      <c r="N136" s="58">
        <f t="shared" si="14"/>
        <v>160000</v>
      </c>
      <c r="O136" s="94">
        <f t="shared" si="19"/>
        <v>160000</v>
      </c>
      <c r="P136" s="47"/>
      <c r="Q136" s="47"/>
      <c r="R136" s="60">
        <v>2023</v>
      </c>
    </row>
    <row r="137" spans="1:18">
      <c r="A137" s="47">
        <v>117527</v>
      </c>
      <c r="B137" s="47"/>
      <c r="C137" s="47"/>
      <c r="D137" s="47"/>
      <c r="E137" s="95" t="s">
        <v>435</v>
      </c>
      <c r="F137" s="47" t="str">
        <f>E137</f>
        <v>DOUGLAS MELO</v>
      </c>
      <c r="G137" s="47"/>
      <c r="H137" s="47" t="s">
        <v>147</v>
      </c>
      <c r="I137" s="47"/>
      <c r="J137" s="96" t="s">
        <v>432</v>
      </c>
      <c r="K137" s="47"/>
      <c r="L137" s="97">
        <v>400000</v>
      </c>
      <c r="M137" s="47"/>
      <c r="N137" s="58">
        <f t="shared" si="14"/>
        <v>400000</v>
      </c>
      <c r="O137" s="94">
        <f t="shared" si="19"/>
        <v>400000</v>
      </c>
      <c r="P137" s="47"/>
      <c r="Q137" s="47"/>
      <c r="R137" s="60">
        <v>2023</v>
      </c>
    </row>
    <row r="138" spans="1:18">
      <c r="A138" s="47">
        <v>129456</v>
      </c>
      <c r="B138" s="47"/>
      <c r="C138" s="47"/>
      <c r="D138" s="47"/>
      <c r="E138" s="95" t="s">
        <v>149</v>
      </c>
      <c r="F138" s="47"/>
      <c r="G138" s="47"/>
      <c r="H138" s="47"/>
      <c r="I138" s="47"/>
      <c r="J138" s="96" t="s">
        <v>431</v>
      </c>
      <c r="K138" s="47"/>
      <c r="L138" s="97">
        <v>482632</v>
      </c>
      <c r="M138" s="47"/>
      <c r="N138" s="58">
        <f t="shared" si="14"/>
        <v>482632</v>
      </c>
      <c r="O138" s="94">
        <f t="shared" si="19"/>
        <v>482632</v>
      </c>
      <c r="P138" s="47"/>
      <c r="Q138" s="47"/>
      <c r="R138" s="60">
        <v>2023</v>
      </c>
    </row>
    <row r="139" spans="1:18">
      <c r="A139" s="47">
        <v>130198</v>
      </c>
      <c r="B139" s="47"/>
      <c r="C139" s="47"/>
      <c r="D139" s="47"/>
      <c r="E139" s="95" t="s">
        <v>149</v>
      </c>
      <c r="F139" s="47"/>
      <c r="G139" s="47"/>
      <c r="H139" s="47"/>
      <c r="I139" s="47"/>
      <c r="J139" s="96" t="s">
        <v>431</v>
      </c>
      <c r="K139" s="47"/>
      <c r="L139" s="97">
        <v>241316</v>
      </c>
      <c r="M139" s="47"/>
      <c r="N139" s="58">
        <f t="shared" si="14"/>
        <v>241316</v>
      </c>
      <c r="O139" s="94">
        <f t="shared" si="19"/>
        <v>241316</v>
      </c>
      <c r="P139" s="47"/>
      <c r="Q139" s="47"/>
      <c r="R139" s="60">
        <v>2023</v>
      </c>
    </row>
    <row r="140" spans="1:18">
      <c r="A140" s="47">
        <v>117167</v>
      </c>
      <c r="B140" s="47"/>
      <c r="C140" s="47"/>
      <c r="D140" s="47"/>
      <c r="E140" s="95" t="s">
        <v>445</v>
      </c>
      <c r="F140" s="47" t="str">
        <f>E140</f>
        <v>GUSTAVO MITRE</v>
      </c>
      <c r="G140" s="47"/>
      <c r="H140" s="47" t="s">
        <v>147</v>
      </c>
      <c r="I140" s="47"/>
      <c r="J140" s="96" t="s">
        <v>432</v>
      </c>
      <c r="K140" s="47"/>
      <c r="L140" s="97">
        <v>721768</v>
      </c>
      <c r="M140" s="47"/>
      <c r="N140" s="58">
        <f t="shared" si="14"/>
        <v>721768</v>
      </c>
      <c r="O140" s="94">
        <f t="shared" si="19"/>
        <v>721768</v>
      </c>
      <c r="P140" s="47"/>
      <c r="Q140" s="47"/>
      <c r="R140" s="60">
        <v>2023</v>
      </c>
    </row>
    <row r="141" spans="1:18">
      <c r="A141" s="47">
        <v>116170</v>
      </c>
      <c r="B141" s="47"/>
      <c r="C141" s="47"/>
      <c r="D141" s="47"/>
      <c r="E141" s="95" t="s">
        <v>368</v>
      </c>
      <c r="F141" s="47" t="str">
        <f t="shared" ref="F141:F145" si="20">E141</f>
        <v>JOAO VITOR XAVIER</v>
      </c>
      <c r="G141" s="47"/>
      <c r="H141" s="47" t="s">
        <v>147</v>
      </c>
      <c r="I141" s="47"/>
      <c r="J141" s="96" t="s">
        <v>432</v>
      </c>
      <c r="K141" s="47"/>
      <c r="L141" s="97">
        <v>160000</v>
      </c>
      <c r="M141" s="47"/>
      <c r="N141" s="58">
        <f t="shared" si="14"/>
        <v>160000</v>
      </c>
      <c r="O141" s="94">
        <f t="shared" si="19"/>
        <v>160000</v>
      </c>
      <c r="P141" s="47"/>
      <c r="Q141" s="47"/>
      <c r="R141" s="60">
        <v>2023</v>
      </c>
    </row>
    <row r="142" spans="1:18">
      <c r="A142" s="47">
        <v>116753</v>
      </c>
      <c r="B142" s="47"/>
      <c r="C142" s="47"/>
      <c r="D142" s="47"/>
      <c r="E142" s="95" t="s">
        <v>171</v>
      </c>
      <c r="F142" s="47" t="str">
        <f t="shared" si="20"/>
        <v>MARIO HENRIQUE CAIXA</v>
      </c>
      <c r="G142" s="47"/>
      <c r="H142" s="47" t="s">
        <v>147</v>
      </c>
      <c r="I142" s="47"/>
      <c r="J142" s="96" t="s">
        <v>432</v>
      </c>
      <c r="K142" s="47"/>
      <c r="L142" s="97">
        <v>260022</v>
      </c>
      <c r="M142" s="47"/>
      <c r="N142" s="58">
        <f t="shared" si="14"/>
        <v>260022</v>
      </c>
      <c r="O142" s="94">
        <f t="shared" si="19"/>
        <v>260022</v>
      </c>
      <c r="P142" s="47"/>
      <c r="Q142" s="47"/>
      <c r="R142" s="60">
        <v>2023</v>
      </c>
    </row>
    <row r="143" spans="1:18">
      <c r="A143" s="47">
        <v>120040</v>
      </c>
      <c r="B143" s="47"/>
      <c r="C143" s="47"/>
      <c r="D143" s="47"/>
      <c r="E143" s="95" t="s">
        <v>92</v>
      </c>
      <c r="F143" s="47" t="str">
        <f t="shared" si="20"/>
        <v>MAURO TRAMONTE</v>
      </c>
      <c r="G143" s="47"/>
      <c r="H143" s="47" t="s">
        <v>147</v>
      </c>
      <c r="I143" s="47"/>
      <c r="J143" s="96" t="s">
        <v>433</v>
      </c>
      <c r="K143" s="47"/>
      <c r="L143" s="97">
        <v>13326</v>
      </c>
      <c r="M143" s="47"/>
      <c r="N143" s="58">
        <f t="shared" si="14"/>
        <v>13326</v>
      </c>
      <c r="O143" s="94">
        <f t="shared" si="19"/>
        <v>13326</v>
      </c>
      <c r="P143" s="47"/>
      <c r="Q143" s="47"/>
      <c r="R143" s="60">
        <v>2023</v>
      </c>
    </row>
    <row r="144" spans="1:18">
      <c r="A144" s="47">
        <v>120007</v>
      </c>
      <c r="B144" s="47"/>
      <c r="C144" s="47"/>
      <c r="D144" s="47"/>
      <c r="E144" s="95" t="s">
        <v>92</v>
      </c>
      <c r="F144" s="47" t="str">
        <f t="shared" si="20"/>
        <v>MAURO TRAMONTE</v>
      </c>
      <c r="G144" s="47"/>
      <c r="H144" s="47" t="s">
        <v>147</v>
      </c>
      <c r="I144" s="47"/>
      <c r="J144" s="96" t="s">
        <v>433</v>
      </c>
      <c r="K144" s="47"/>
      <c r="L144" s="97">
        <v>35000</v>
      </c>
      <c r="M144" s="47"/>
      <c r="N144" s="58">
        <f t="shared" si="14"/>
        <v>35000</v>
      </c>
      <c r="O144" s="94">
        <f t="shared" si="19"/>
        <v>35000</v>
      </c>
      <c r="P144" s="47"/>
      <c r="Q144" s="47"/>
      <c r="R144" s="60">
        <v>2023</v>
      </c>
    </row>
    <row r="145" spans="1:18">
      <c r="A145" s="47">
        <v>120001</v>
      </c>
      <c r="B145" s="47"/>
      <c r="C145" s="47"/>
      <c r="D145" s="47"/>
      <c r="E145" s="95" t="s">
        <v>92</v>
      </c>
      <c r="F145" s="47" t="str">
        <f t="shared" si="20"/>
        <v>MAURO TRAMONTE</v>
      </c>
      <c r="G145" s="47"/>
      <c r="H145" s="47" t="s">
        <v>147</v>
      </c>
      <c r="I145" s="47"/>
      <c r="J145" s="96" t="s">
        <v>433</v>
      </c>
      <c r="K145" s="47"/>
      <c r="L145" s="97">
        <v>35627</v>
      </c>
      <c r="M145" s="47"/>
      <c r="N145" s="58">
        <f t="shared" si="14"/>
        <v>35627</v>
      </c>
      <c r="O145" s="94">
        <f t="shared" si="19"/>
        <v>35627</v>
      </c>
      <c r="P145" s="47"/>
      <c r="Q145" s="47"/>
      <c r="R145" s="60">
        <v>2023</v>
      </c>
    </row>
    <row r="146" spans="1:18">
      <c r="A146" s="47">
        <v>113044</v>
      </c>
      <c r="B146" s="47"/>
      <c r="C146" s="47"/>
      <c r="D146" s="47"/>
      <c r="E146" s="95" t="s">
        <v>446</v>
      </c>
      <c r="F146" s="47"/>
      <c r="G146" s="47"/>
      <c r="H146" s="47" t="s">
        <v>17</v>
      </c>
      <c r="I146" s="47"/>
      <c r="J146" s="96" t="s">
        <v>432</v>
      </c>
      <c r="K146" s="47"/>
      <c r="L146" s="97">
        <v>450000</v>
      </c>
      <c r="M146" s="47"/>
      <c r="N146" s="58">
        <f t="shared" si="14"/>
        <v>450000</v>
      </c>
      <c r="O146" s="94">
        <f t="shared" si="19"/>
        <v>450000</v>
      </c>
      <c r="P146" s="47"/>
      <c r="Q146" s="47"/>
      <c r="R146" s="60">
        <v>2023</v>
      </c>
    </row>
  </sheetData>
  <autoFilter ref="A1:R146">
    <filterColumn colId="15"/>
    <filterColumn colId="16"/>
    <filterColumn colId="17"/>
  </autoFilter>
  <hyperlinks>
    <hyperlink ref="B17" r:id="rId1"/>
    <hyperlink ref="B20" r:id="rId2"/>
    <hyperlink ref="B21" r:id="rId3"/>
    <hyperlink ref="B31" r:id="rId4"/>
    <hyperlink ref="B42" r:id="rId5"/>
    <hyperlink ref="B62" r:id="rId6"/>
    <hyperlink ref="B66" r:id="rId7"/>
    <hyperlink ref="B67" r:id="rId8"/>
    <hyperlink ref="B69" r:id="rId9"/>
    <hyperlink ref="B70" r:id="rId10"/>
    <hyperlink ref="B2" r:id="rId11" display="https://www.convenios.mg.gov.br/sigconv2/pages/GerirPropostaDePlanoDeTrabalho/pesquisaUnificada.jsf"/>
    <hyperlink ref="B3" r:id="rId12" display="https://www.convenios.mg.gov.br/sigconv2/pages/GerirPropostaDePlanoDeTrabalho/pesquisaUnificada.jsf"/>
  </hyperlinks>
  <pageMargins left="0.51180555555555596" right="0.51180555555555596" top="0.78749999999999998" bottom="0.78749999999999998" header="0.511811023622047" footer="0.511811023622047"/>
  <pageSetup paperSize="9" scale="80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5" sqref="B5"/>
    </sheetView>
  </sheetViews>
  <sheetFormatPr defaultRowHeight="15"/>
  <cols>
    <col min="3" max="3" width="28" customWidth="1"/>
    <col min="4" max="4" width="89.140625" customWidth="1"/>
  </cols>
  <sheetData>
    <row r="1" spans="1:4">
      <c r="A1" s="21" t="s">
        <v>252</v>
      </c>
      <c r="B1" s="22" t="s">
        <v>253</v>
      </c>
      <c r="C1" s="22" t="s">
        <v>282</v>
      </c>
      <c r="D1" s="22" t="s">
        <v>254</v>
      </c>
    </row>
    <row r="2" spans="1:4">
      <c r="A2" s="23">
        <v>254</v>
      </c>
      <c r="B2" s="24" t="s">
        <v>255</v>
      </c>
      <c r="C2" s="24" t="s">
        <v>157</v>
      </c>
      <c r="D2" s="25" t="s">
        <v>256</v>
      </c>
    </row>
    <row r="3" spans="1:4">
      <c r="A3" s="23">
        <v>250</v>
      </c>
      <c r="B3" s="24" t="s">
        <v>257</v>
      </c>
      <c r="C3" s="24" t="s">
        <v>283</v>
      </c>
      <c r="D3" s="25" t="s">
        <v>258</v>
      </c>
    </row>
    <row r="4" spans="1:4">
      <c r="A4" s="23">
        <v>474</v>
      </c>
      <c r="B4" s="24" t="s">
        <v>259</v>
      </c>
      <c r="C4" s="24" t="s">
        <v>148</v>
      </c>
      <c r="D4" s="25" t="s">
        <v>260</v>
      </c>
    </row>
    <row r="5" spans="1:4">
      <c r="A5" s="23">
        <v>140</v>
      </c>
      <c r="B5" s="26">
        <v>45722</v>
      </c>
      <c r="C5" s="26"/>
      <c r="D5" s="27" t="s">
        <v>261</v>
      </c>
    </row>
    <row r="6" spans="1:4">
      <c r="A6" s="23">
        <v>199</v>
      </c>
      <c r="B6" s="24" t="s">
        <v>262</v>
      </c>
      <c r="C6" s="24" t="s">
        <v>148</v>
      </c>
      <c r="D6" s="25" t="s">
        <v>289</v>
      </c>
    </row>
    <row r="7" spans="1:4">
      <c r="A7" s="23">
        <v>181</v>
      </c>
      <c r="B7" s="26">
        <v>45775</v>
      </c>
      <c r="C7" s="26" t="s">
        <v>145</v>
      </c>
      <c r="D7" s="27" t="s">
        <v>263</v>
      </c>
    </row>
    <row r="8" spans="1:4">
      <c r="A8" s="23">
        <v>128</v>
      </c>
      <c r="B8" s="26">
        <v>45761</v>
      </c>
      <c r="C8" s="26"/>
      <c r="D8" s="25" t="s">
        <v>264</v>
      </c>
    </row>
    <row r="9" spans="1:4">
      <c r="A9" s="23">
        <v>191</v>
      </c>
      <c r="B9" s="24" t="s">
        <v>265</v>
      </c>
      <c r="C9" s="24" t="s">
        <v>145</v>
      </c>
      <c r="D9" s="25" t="s">
        <v>266</v>
      </c>
    </row>
    <row r="10" spans="1:4">
      <c r="A10" s="23">
        <v>310</v>
      </c>
      <c r="B10" s="24" t="s">
        <v>267</v>
      </c>
      <c r="C10" s="24" t="s">
        <v>148</v>
      </c>
      <c r="D10" s="27" t="s">
        <v>268</v>
      </c>
    </row>
    <row r="11" spans="1:4">
      <c r="A11" s="23">
        <v>297</v>
      </c>
      <c r="B11" s="24" t="s">
        <v>269</v>
      </c>
      <c r="C11" s="24"/>
      <c r="D11" s="25" t="s">
        <v>270</v>
      </c>
    </row>
    <row r="12" spans="1:4">
      <c r="A12" s="23">
        <v>444</v>
      </c>
      <c r="B12" s="24" t="s">
        <v>271</v>
      </c>
      <c r="C12" s="24" t="s">
        <v>148</v>
      </c>
      <c r="D12" s="25" t="s">
        <v>272</v>
      </c>
    </row>
    <row r="13" spans="1:4">
      <c r="A13" s="23">
        <v>477</v>
      </c>
      <c r="B13" s="24" t="s">
        <v>273</v>
      </c>
      <c r="C13" s="24" t="s">
        <v>145</v>
      </c>
      <c r="D13" s="25" t="s">
        <v>274</v>
      </c>
    </row>
    <row r="14" spans="1:4">
      <c r="A14" s="23">
        <v>539</v>
      </c>
      <c r="B14" s="24" t="s">
        <v>275</v>
      </c>
      <c r="C14" s="24" t="s">
        <v>145</v>
      </c>
      <c r="D14" s="25" t="s">
        <v>276</v>
      </c>
    </row>
    <row r="15" spans="1:4">
      <c r="A15" s="23">
        <v>601</v>
      </c>
      <c r="B15" s="24" t="s">
        <v>277</v>
      </c>
      <c r="C15" s="24" t="s">
        <v>148</v>
      </c>
      <c r="D15" s="25" t="s">
        <v>278</v>
      </c>
    </row>
    <row r="16" spans="1:4">
      <c r="A16" s="23">
        <v>602</v>
      </c>
      <c r="B16" s="24" t="s">
        <v>279</v>
      </c>
      <c r="C16" s="24" t="s">
        <v>145</v>
      </c>
      <c r="D16" s="25" t="s">
        <v>280</v>
      </c>
    </row>
    <row r="17" spans="1:4">
      <c r="A17" s="28">
        <v>550</v>
      </c>
      <c r="B17" s="29" t="s">
        <v>284</v>
      </c>
      <c r="C17" s="31" t="s">
        <v>288</v>
      </c>
      <c r="D17" s="32" t="s">
        <v>285</v>
      </c>
    </row>
    <row r="18" spans="1:4">
      <c r="A18" s="28">
        <v>545</v>
      </c>
      <c r="B18" s="30" t="s">
        <v>286</v>
      </c>
      <c r="C18" s="25" t="s">
        <v>145</v>
      </c>
      <c r="D18" s="18" t="s">
        <v>287</v>
      </c>
    </row>
  </sheetData>
  <hyperlinks>
    <hyperlink ref="D5" r:id="rId1" display="callto:0.182.356-22"/>
    <hyperlink ref="D7" r:id="rId2" display="callto:01400.006399"/>
    <hyperlink ref="D10" r:id="rId3" display="callto:1491003536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78"/>
  <sheetViews>
    <sheetView topLeftCell="C1" workbookViewId="0">
      <pane ySplit="1" topLeftCell="A16" activePane="bottomLeft" state="frozen"/>
      <selection activeCell="C1" sqref="C1"/>
      <selection pane="bottomLeft" activeCell="E81" sqref="E81"/>
    </sheetView>
  </sheetViews>
  <sheetFormatPr defaultRowHeight="15"/>
  <cols>
    <col min="1" max="1" width="7" customWidth="1"/>
    <col min="2" max="2" width="22.28515625" customWidth="1"/>
    <col min="3" max="3" width="35.85546875" customWidth="1"/>
    <col min="4" max="4" width="43" customWidth="1"/>
    <col min="5" max="5" width="10.42578125" customWidth="1"/>
    <col min="6" max="6" width="11.140625" customWidth="1"/>
    <col min="15" max="15" width="10.140625" customWidth="1"/>
    <col min="16" max="16" width="11.7109375" customWidth="1"/>
    <col min="17" max="17" width="11.85546875" customWidth="1"/>
  </cols>
  <sheetData>
    <row r="1" spans="1:22" s="35" customFormat="1">
      <c r="A1" s="16" t="s">
        <v>312</v>
      </c>
      <c r="B1" s="16" t="s">
        <v>313</v>
      </c>
      <c r="C1" s="16" t="s">
        <v>134</v>
      </c>
      <c r="D1" s="16" t="s">
        <v>314</v>
      </c>
      <c r="E1" s="42">
        <v>45658</v>
      </c>
      <c r="F1" s="42">
        <v>45689</v>
      </c>
      <c r="G1" s="42">
        <v>45717</v>
      </c>
      <c r="H1" s="42">
        <v>45748</v>
      </c>
      <c r="I1" s="42">
        <v>45778</v>
      </c>
      <c r="J1" s="42">
        <v>45809</v>
      </c>
      <c r="K1" s="41">
        <v>45839</v>
      </c>
      <c r="L1" s="41">
        <v>45870</v>
      </c>
      <c r="M1" s="41">
        <v>45901</v>
      </c>
      <c r="N1" s="41">
        <v>45931</v>
      </c>
      <c r="O1" s="41">
        <v>45962</v>
      </c>
      <c r="P1" s="41">
        <v>45992</v>
      </c>
      <c r="Q1" s="42">
        <v>9498</v>
      </c>
      <c r="R1" s="42">
        <v>46054</v>
      </c>
      <c r="S1" s="42">
        <v>46082</v>
      </c>
      <c r="T1" s="42">
        <v>46113</v>
      </c>
      <c r="U1" s="42">
        <v>46143</v>
      </c>
      <c r="V1" s="42">
        <v>46174</v>
      </c>
    </row>
    <row r="2" spans="1:22">
      <c r="A2" s="18"/>
      <c r="B2" s="36" t="s">
        <v>88</v>
      </c>
      <c r="C2" s="36" t="s">
        <v>316</v>
      </c>
      <c r="D2" s="36" t="s">
        <v>315</v>
      </c>
      <c r="E2" s="18"/>
      <c r="F2" s="18"/>
      <c r="G2" s="18"/>
      <c r="H2" s="44"/>
      <c r="I2" s="44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>
      <c r="A3" s="18"/>
      <c r="B3" s="36" t="s">
        <v>88</v>
      </c>
      <c r="C3" s="36" t="s">
        <v>316</v>
      </c>
      <c r="D3" s="36" t="s">
        <v>320</v>
      </c>
      <c r="E3" s="18"/>
      <c r="F3" s="18"/>
      <c r="G3" s="18"/>
      <c r="H3" s="18"/>
      <c r="I3" s="18"/>
      <c r="J3" s="44"/>
      <c r="K3" s="44"/>
      <c r="L3" s="44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>
      <c r="A4" s="18"/>
      <c r="B4" s="36" t="s">
        <v>88</v>
      </c>
      <c r="C4" s="36" t="s">
        <v>316</v>
      </c>
      <c r="D4" s="36" t="s">
        <v>304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44"/>
      <c r="P4" s="44"/>
      <c r="Q4" s="18"/>
      <c r="R4" s="18"/>
      <c r="S4" s="18"/>
      <c r="T4" s="18"/>
      <c r="U4" s="18"/>
      <c r="V4" s="18"/>
    </row>
    <row r="5" spans="1:22">
      <c r="A5" s="18"/>
      <c r="B5" s="37" t="s">
        <v>100</v>
      </c>
      <c r="C5" s="37" t="s">
        <v>319</v>
      </c>
      <c r="D5" s="37" t="s">
        <v>325</v>
      </c>
      <c r="E5" s="18"/>
      <c r="F5" s="18"/>
      <c r="G5" s="18"/>
      <c r="H5" s="18"/>
      <c r="I5" s="18"/>
      <c r="J5" s="44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>
      <c r="A6" s="18"/>
      <c r="B6" s="37" t="s">
        <v>100</v>
      </c>
      <c r="C6" s="37" t="s">
        <v>319</v>
      </c>
      <c r="D6" s="37" t="s">
        <v>327</v>
      </c>
      <c r="E6" s="18"/>
      <c r="F6" s="18"/>
      <c r="G6" s="18"/>
      <c r="H6" s="18"/>
      <c r="I6" s="18"/>
      <c r="J6" s="18"/>
      <c r="K6" s="4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>
      <c r="A7" s="18"/>
      <c r="B7" s="37" t="s">
        <v>100</v>
      </c>
      <c r="C7" s="37" t="s">
        <v>319</v>
      </c>
      <c r="D7" s="37" t="s">
        <v>315</v>
      </c>
      <c r="E7" s="18"/>
      <c r="F7" s="18"/>
      <c r="G7" s="18"/>
      <c r="H7" s="18"/>
      <c r="I7" s="18"/>
      <c r="J7" s="18"/>
      <c r="K7" s="18"/>
      <c r="L7" s="18"/>
      <c r="M7" s="18"/>
      <c r="N7" s="44"/>
      <c r="O7" s="44"/>
      <c r="P7" s="18"/>
      <c r="Q7" s="18"/>
      <c r="R7" s="18"/>
      <c r="S7" s="18"/>
      <c r="T7" s="18"/>
      <c r="U7" s="18"/>
      <c r="V7" s="18"/>
    </row>
    <row r="8" spans="1:22">
      <c r="A8" s="18"/>
      <c r="B8" s="37" t="s">
        <v>100</v>
      </c>
      <c r="C8" s="37" t="s">
        <v>319</v>
      </c>
      <c r="D8" s="37" t="s">
        <v>320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44"/>
      <c r="Q8" s="44"/>
      <c r="R8" s="44"/>
      <c r="S8" s="44"/>
      <c r="T8" s="18"/>
      <c r="U8" s="18"/>
      <c r="V8" s="18"/>
    </row>
    <row r="9" spans="1:22">
      <c r="A9" s="18"/>
      <c r="B9" s="37" t="s">
        <v>100</v>
      </c>
      <c r="C9" s="37" t="s">
        <v>319</v>
      </c>
      <c r="D9" s="37" t="s">
        <v>304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4"/>
      <c r="V9" s="44"/>
    </row>
    <row r="10" spans="1:22">
      <c r="A10" s="18"/>
      <c r="B10" s="36" t="s">
        <v>103</v>
      </c>
      <c r="C10" s="36" t="s">
        <v>321</v>
      </c>
      <c r="D10" s="36" t="s">
        <v>327</v>
      </c>
      <c r="E10" s="18"/>
      <c r="F10" s="18"/>
      <c r="G10" s="44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>
      <c r="A11" s="18"/>
      <c r="B11" s="36" t="s">
        <v>103</v>
      </c>
      <c r="C11" s="36" t="s">
        <v>321</v>
      </c>
      <c r="D11" s="36" t="s">
        <v>315</v>
      </c>
      <c r="E11" s="18"/>
      <c r="F11" s="18"/>
      <c r="G11" s="18"/>
      <c r="H11" s="18"/>
      <c r="I11" s="18"/>
      <c r="J11" s="44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>
      <c r="A12" s="18"/>
      <c r="B12" s="36" t="s">
        <v>103</v>
      </c>
      <c r="C12" s="36" t="s">
        <v>321</v>
      </c>
      <c r="D12" s="36" t="s">
        <v>320</v>
      </c>
      <c r="E12" s="18"/>
      <c r="F12" s="18"/>
      <c r="G12" s="18"/>
      <c r="H12" s="18"/>
      <c r="I12" s="18"/>
      <c r="J12" s="18"/>
      <c r="K12" s="44"/>
      <c r="L12" s="44"/>
      <c r="M12" s="44"/>
      <c r="N12" s="44"/>
      <c r="O12" s="44"/>
      <c r="P12" s="44"/>
      <c r="Q12" s="44"/>
      <c r="R12" s="44"/>
      <c r="S12" s="18"/>
      <c r="T12" s="18"/>
      <c r="U12" s="18"/>
      <c r="V12" s="18"/>
    </row>
    <row r="13" spans="1:22">
      <c r="A13" s="18"/>
      <c r="B13" s="36" t="s">
        <v>103</v>
      </c>
      <c r="C13" s="36" t="s">
        <v>321</v>
      </c>
      <c r="D13" s="36" t="s">
        <v>304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44"/>
      <c r="U13" s="44"/>
      <c r="V13" s="18"/>
    </row>
    <row r="14" spans="1:22">
      <c r="A14" s="18"/>
      <c r="B14" s="37" t="s">
        <v>106</v>
      </c>
      <c r="C14" s="37" t="s">
        <v>322</v>
      </c>
      <c r="D14" s="37" t="s">
        <v>323</v>
      </c>
      <c r="E14" s="18"/>
      <c r="F14" s="18"/>
      <c r="G14" s="18"/>
      <c r="H14" s="4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>
      <c r="A15" s="18"/>
      <c r="B15" s="37" t="s">
        <v>106</v>
      </c>
      <c r="C15" s="37" t="s">
        <v>322</v>
      </c>
      <c r="D15" s="37" t="s">
        <v>324</v>
      </c>
      <c r="E15" s="18"/>
      <c r="F15" s="18"/>
      <c r="G15" s="18"/>
      <c r="H15" s="18"/>
      <c r="I15" s="44"/>
      <c r="J15" s="44"/>
      <c r="K15" s="4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>
      <c r="A16" s="18"/>
      <c r="B16" s="37" t="s">
        <v>106</v>
      </c>
      <c r="C16" s="37" t="s">
        <v>322</v>
      </c>
      <c r="D16" s="37" t="s">
        <v>326</v>
      </c>
      <c r="E16" s="18"/>
      <c r="F16" s="18"/>
      <c r="G16" s="18"/>
      <c r="H16" s="18"/>
      <c r="I16" s="18"/>
      <c r="J16" s="18"/>
      <c r="K16" s="18"/>
      <c r="L16" s="18"/>
      <c r="M16" s="18"/>
      <c r="N16" s="44"/>
      <c r="O16" s="18"/>
      <c r="P16" s="18"/>
      <c r="Q16" s="18"/>
      <c r="R16" s="18"/>
      <c r="S16" s="18"/>
      <c r="T16" s="18"/>
      <c r="U16" s="18"/>
      <c r="V16" s="18"/>
    </row>
    <row r="17" spans="1:22">
      <c r="A17" s="18"/>
      <c r="B17" s="37" t="s">
        <v>106</v>
      </c>
      <c r="C17" s="37" t="s">
        <v>322</v>
      </c>
      <c r="D17" s="37" t="s">
        <v>328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  <c r="Q17" s="44"/>
      <c r="R17" s="44"/>
      <c r="S17" s="44"/>
      <c r="T17" s="44"/>
      <c r="U17" s="44"/>
      <c r="V17" s="44"/>
    </row>
    <row r="18" spans="1:22">
      <c r="A18" s="18"/>
      <c r="B18" s="37" t="s">
        <v>106</v>
      </c>
      <c r="C18" s="37" t="s">
        <v>322</v>
      </c>
      <c r="D18" s="37" t="s">
        <v>304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44"/>
    </row>
    <row r="19" spans="1:22">
      <c r="A19" s="18"/>
      <c r="B19" s="36" t="s">
        <v>114</v>
      </c>
      <c r="C19" s="36" t="s">
        <v>329</v>
      </c>
      <c r="D19" s="36" t="s">
        <v>323</v>
      </c>
      <c r="E19" s="18"/>
      <c r="F19" s="18"/>
      <c r="G19" s="44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>
      <c r="A20" s="18"/>
      <c r="B20" s="36" t="s">
        <v>114</v>
      </c>
      <c r="C20" s="36" t="s">
        <v>329</v>
      </c>
      <c r="D20" s="36" t="s">
        <v>324</v>
      </c>
      <c r="E20" s="18"/>
      <c r="F20" s="18"/>
      <c r="G20" s="18"/>
      <c r="H20" s="44"/>
      <c r="I20" s="44"/>
      <c r="J20" s="44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>
      <c r="A21" s="18"/>
      <c r="B21" s="36" t="s">
        <v>114</v>
      </c>
      <c r="C21" s="36" t="s">
        <v>329</v>
      </c>
      <c r="D21" s="36" t="s">
        <v>326</v>
      </c>
      <c r="E21" s="18"/>
      <c r="F21" s="18"/>
      <c r="G21" s="18"/>
      <c r="H21" s="18"/>
      <c r="I21" s="18"/>
      <c r="J21" s="18"/>
      <c r="K21" s="18"/>
      <c r="L21" s="18"/>
      <c r="M21" s="44"/>
      <c r="N21" s="44"/>
      <c r="O21" s="18"/>
      <c r="P21" s="18"/>
      <c r="Q21" s="18"/>
      <c r="R21" s="18"/>
      <c r="S21" s="18"/>
      <c r="T21" s="18"/>
      <c r="U21" s="18"/>
      <c r="V21" s="18"/>
    </row>
    <row r="22" spans="1:22">
      <c r="A22" s="18"/>
      <c r="B22" s="36" t="s">
        <v>114</v>
      </c>
      <c r="C22" s="36" t="s">
        <v>329</v>
      </c>
      <c r="D22" s="36" t="s">
        <v>328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44"/>
      <c r="R22" s="44"/>
      <c r="S22" s="44"/>
      <c r="T22" s="44"/>
      <c r="U22" s="18"/>
      <c r="V22" s="18"/>
    </row>
    <row r="23" spans="1:22">
      <c r="A23" s="18"/>
      <c r="B23" s="36" t="s">
        <v>114</v>
      </c>
      <c r="C23" s="36" t="s">
        <v>329</v>
      </c>
      <c r="D23" s="36" t="s">
        <v>304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44"/>
      <c r="V23" s="44"/>
    </row>
    <row r="24" spans="1:22">
      <c r="A24" s="18"/>
      <c r="B24" s="37" t="s">
        <v>311</v>
      </c>
      <c r="C24" s="37" t="s">
        <v>330</v>
      </c>
      <c r="D24" s="37" t="s">
        <v>323</v>
      </c>
      <c r="E24" s="18"/>
      <c r="F24" s="18"/>
      <c r="G24" s="18"/>
      <c r="H24" s="44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>
      <c r="A25" s="18"/>
      <c r="B25" s="37" t="s">
        <v>311</v>
      </c>
      <c r="C25" s="37" t="s">
        <v>330</v>
      </c>
      <c r="D25" s="37" t="s">
        <v>324</v>
      </c>
      <c r="E25" s="18"/>
      <c r="F25" s="18"/>
      <c r="G25" s="18"/>
      <c r="H25" s="18"/>
      <c r="I25" s="18"/>
      <c r="J25" s="18"/>
      <c r="K25" s="44"/>
      <c r="L25" s="44"/>
      <c r="M25" s="44"/>
      <c r="N25" s="44"/>
      <c r="O25" s="18"/>
      <c r="P25" s="18"/>
      <c r="Q25" s="18"/>
      <c r="R25" s="18"/>
      <c r="S25" s="18"/>
      <c r="T25" s="18"/>
      <c r="U25" s="18"/>
      <c r="V25" s="18"/>
    </row>
    <row r="26" spans="1:22">
      <c r="A26" s="18"/>
      <c r="B26" s="37" t="s">
        <v>311</v>
      </c>
      <c r="C26" s="37" t="s">
        <v>330</v>
      </c>
      <c r="D26" s="37" t="s">
        <v>326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4"/>
      <c r="P26" s="44"/>
      <c r="Q26" s="18"/>
      <c r="R26" s="18"/>
      <c r="S26" s="18"/>
      <c r="T26" s="18"/>
      <c r="U26" s="18"/>
      <c r="V26" s="18"/>
    </row>
    <row r="27" spans="1:22">
      <c r="A27" s="18"/>
      <c r="B27" s="37" t="s">
        <v>311</v>
      </c>
      <c r="C27" s="37" t="s">
        <v>330</v>
      </c>
      <c r="D27" s="37" t="s">
        <v>328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44"/>
      <c r="R27" s="44"/>
      <c r="S27" s="44"/>
      <c r="T27" s="44"/>
      <c r="U27" s="44"/>
      <c r="V27" s="44"/>
    </row>
    <row r="28" spans="1:22">
      <c r="A28" s="18"/>
      <c r="B28" s="37" t="s">
        <v>311</v>
      </c>
      <c r="C28" s="37" t="s">
        <v>330</v>
      </c>
      <c r="D28" s="37" t="s">
        <v>304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>
      <c r="A29" s="18"/>
      <c r="B29" s="36" t="s">
        <v>122</v>
      </c>
      <c r="C29" s="36" t="s">
        <v>331</v>
      </c>
      <c r="D29" s="36" t="s">
        <v>332</v>
      </c>
      <c r="E29" s="18"/>
      <c r="F29" s="18"/>
      <c r="G29" s="18"/>
      <c r="H29" s="4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>
      <c r="A30" s="18"/>
      <c r="B30" s="36" t="s">
        <v>122</v>
      </c>
      <c r="C30" s="36" t="s">
        <v>331</v>
      </c>
      <c r="D30" s="36" t="s">
        <v>326</v>
      </c>
      <c r="E30" s="18"/>
      <c r="F30" s="18"/>
      <c r="G30" s="18"/>
      <c r="H30" s="18"/>
      <c r="I30" s="44"/>
      <c r="J30" s="44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>
      <c r="A31" s="18"/>
      <c r="B31" s="36" t="s">
        <v>122</v>
      </c>
      <c r="C31" s="36" t="s">
        <v>331</v>
      </c>
      <c r="D31" s="36" t="s">
        <v>328</v>
      </c>
      <c r="E31" s="18"/>
      <c r="F31" s="18"/>
      <c r="G31" s="18"/>
      <c r="H31" s="18"/>
      <c r="I31" s="18"/>
      <c r="J31" s="18"/>
      <c r="K31" s="44"/>
      <c r="L31" s="44"/>
      <c r="M31" s="44"/>
      <c r="N31" s="44"/>
      <c r="O31" s="44"/>
      <c r="P31" s="44"/>
      <c r="Q31" s="44"/>
      <c r="R31" s="44"/>
      <c r="S31" s="18"/>
      <c r="T31" s="18"/>
      <c r="U31" s="18"/>
      <c r="V31" s="18"/>
    </row>
    <row r="32" spans="1:22">
      <c r="A32" s="18"/>
      <c r="B32" s="36" t="s">
        <v>122</v>
      </c>
      <c r="C32" s="36" t="s">
        <v>331</v>
      </c>
      <c r="D32" s="36" t="s">
        <v>304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44"/>
      <c r="V32" s="44"/>
    </row>
    <row r="33" spans="1:22">
      <c r="A33" s="18"/>
      <c r="B33" s="37" t="s">
        <v>124</v>
      </c>
      <c r="C33" s="37" t="s">
        <v>333</v>
      </c>
      <c r="D33" s="37" t="s">
        <v>323</v>
      </c>
      <c r="E33" s="18"/>
      <c r="F33" s="18"/>
      <c r="G33" s="44"/>
      <c r="H33" s="44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>
      <c r="A34" s="18"/>
      <c r="B34" s="37" t="s">
        <v>124</v>
      </c>
      <c r="C34" s="37" t="s">
        <v>333</v>
      </c>
      <c r="D34" s="37" t="s">
        <v>324</v>
      </c>
      <c r="E34" s="18"/>
      <c r="F34" s="18"/>
      <c r="G34" s="18"/>
      <c r="H34" s="18"/>
      <c r="I34" s="18"/>
      <c r="J34" s="44"/>
      <c r="K34" s="44"/>
      <c r="L34" s="44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>
      <c r="A35" s="18"/>
      <c r="B35" s="37" t="s">
        <v>124</v>
      </c>
      <c r="C35" s="37" t="s">
        <v>333</v>
      </c>
      <c r="D35" s="37" t="s">
        <v>326</v>
      </c>
      <c r="E35" s="18"/>
      <c r="F35" s="18"/>
      <c r="G35" s="18"/>
      <c r="H35" s="18"/>
      <c r="I35" s="18"/>
      <c r="J35" s="18"/>
      <c r="K35" s="18"/>
      <c r="L35" s="18"/>
      <c r="M35" s="18"/>
      <c r="N35" s="44"/>
      <c r="O35" s="18"/>
      <c r="P35" s="18"/>
      <c r="Q35" s="18"/>
      <c r="R35" s="18"/>
      <c r="S35" s="18"/>
      <c r="T35" s="18"/>
      <c r="U35" s="18"/>
      <c r="V35" s="18"/>
    </row>
    <row r="36" spans="1:22">
      <c r="A36" s="18"/>
      <c r="B36" s="37" t="s">
        <v>124</v>
      </c>
      <c r="C36" s="37" t="s">
        <v>333</v>
      </c>
      <c r="D36" s="37" t="s">
        <v>328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44"/>
      <c r="P36" s="44"/>
      <c r="Q36" s="44"/>
      <c r="R36" s="44"/>
      <c r="S36" s="44"/>
      <c r="T36" s="44"/>
      <c r="U36" s="44"/>
      <c r="V36" s="44"/>
    </row>
    <row r="37" spans="1:22">
      <c r="A37" s="18"/>
      <c r="B37" s="37" t="s">
        <v>124</v>
      </c>
      <c r="C37" s="37" t="s">
        <v>333</v>
      </c>
      <c r="D37" s="37" t="s">
        <v>304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>
      <c r="A38" s="18"/>
      <c r="B38" s="36" t="s">
        <v>298</v>
      </c>
      <c r="C38" s="36" t="s">
        <v>300</v>
      </c>
      <c r="D38" s="36" t="s">
        <v>172</v>
      </c>
      <c r="E38" s="44"/>
      <c r="F38" s="44"/>
      <c r="G38" s="44"/>
      <c r="H38" s="44"/>
      <c r="I38" s="44"/>
      <c r="J38" s="44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>
      <c r="A39" s="18"/>
      <c r="B39" s="36" t="s">
        <v>298</v>
      </c>
      <c r="C39" s="36" t="s">
        <v>300</v>
      </c>
      <c r="D39" s="36" t="s">
        <v>304</v>
      </c>
      <c r="E39" s="18"/>
      <c r="F39" s="18"/>
      <c r="G39" s="18"/>
      <c r="H39" s="18"/>
      <c r="I39" s="18"/>
      <c r="J39" s="18"/>
      <c r="K39" s="18"/>
      <c r="L39" s="18"/>
      <c r="M39" s="44"/>
      <c r="N39" s="44"/>
      <c r="O39" s="18"/>
      <c r="P39" s="18"/>
      <c r="Q39" s="18"/>
      <c r="R39" s="18"/>
      <c r="S39" s="18"/>
      <c r="T39" s="18"/>
      <c r="U39" s="18"/>
      <c r="V39" s="18"/>
    </row>
    <row r="40" spans="1:22">
      <c r="A40" s="18"/>
      <c r="B40" s="37" t="s">
        <v>355</v>
      </c>
      <c r="C40" s="37" t="s">
        <v>334</v>
      </c>
      <c r="D40" s="37" t="s">
        <v>332</v>
      </c>
      <c r="E40" s="18"/>
      <c r="F40" s="18"/>
      <c r="G40" s="18"/>
      <c r="H40" s="18"/>
      <c r="I40" s="18"/>
      <c r="J40" s="44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>
      <c r="A41" s="18"/>
      <c r="B41" s="37" t="s">
        <v>355</v>
      </c>
      <c r="C41" s="37" t="s">
        <v>334</v>
      </c>
      <c r="D41" s="37" t="s">
        <v>326</v>
      </c>
      <c r="E41" s="18"/>
      <c r="F41" s="18"/>
      <c r="G41" s="18"/>
      <c r="H41" s="18"/>
      <c r="I41" s="18"/>
      <c r="J41" s="18"/>
      <c r="K41" s="18"/>
      <c r="L41" s="44"/>
      <c r="M41" s="44"/>
      <c r="N41" s="18"/>
      <c r="O41" s="18"/>
      <c r="P41" s="18"/>
      <c r="Q41" s="18"/>
      <c r="R41" s="18"/>
      <c r="S41" s="18"/>
      <c r="T41" s="18"/>
      <c r="U41" s="18"/>
      <c r="V41" s="18"/>
    </row>
    <row r="42" spans="1:22">
      <c r="A42" s="18"/>
      <c r="B42" s="37" t="s">
        <v>355</v>
      </c>
      <c r="C42" s="37" t="s">
        <v>334</v>
      </c>
      <c r="D42" s="37" t="s">
        <v>328</v>
      </c>
      <c r="E42" s="18"/>
      <c r="F42" s="18"/>
      <c r="G42" s="18"/>
      <c r="H42" s="18"/>
      <c r="I42" s="18"/>
      <c r="J42" s="18"/>
      <c r="K42" s="18"/>
      <c r="L42" s="18"/>
      <c r="M42" s="18"/>
      <c r="N42" s="44"/>
      <c r="O42" s="44"/>
      <c r="P42" s="44"/>
      <c r="Q42" s="44"/>
      <c r="R42" s="44"/>
      <c r="S42" s="44"/>
      <c r="T42" s="44"/>
      <c r="U42" s="44"/>
      <c r="V42" s="18"/>
    </row>
    <row r="43" spans="1:22">
      <c r="A43" s="18"/>
      <c r="B43" s="37" t="s">
        <v>355</v>
      </c>
      <c r="C43" s="37" t="s">
        <v>334</v>
      </c>
      <c r="D43" s="37" t="s">
        <v>304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44"/>
    </row>
    <row r="44" spans="1:22">
      <c r="A44" s="18"/>
      <c r="B44" s="36" t="s">
        <v>201</v>
      </c>
      <c r="C44" s="18" t="s">
        <v>335</v>
      </c>
      <c r="D44" s="18" t="s">
        <v>172</v>
      </c>
      <c r="E44" s="18"/>
      <c r="F44" s="18"/>
      <c r="G44" s="44"/>
      <c r="H44" s="44"/>
      <c r="I44" s="4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>
      <c r="A45" s="18"/>
      <c r="B45" s="36" t="s">
        <v>201</v>
      </c>
      <c r="C45" s="18" t="s">
        <v>335</v>
      </c>
      <c r="D45" s="18" t="s">
        <v>342</v>
      </c>
      <c r="E45" s="18"/>
      <c r="F45" s="18"/>
      <c r="G45" s="44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>
      <c r="A46" s="18"/>
      <c r="B46" s="36" t="s">
        <v>201</v>
      </c>
      <c r="C46" s="18" t="s">
        <v>335</v>
      </c>
      <c r="D46" s="18" t="s">
        <v>350</v>
      </c>
      <c r="E46" s="18"/>
      <c r="F46" s="18"/>
      <c r="G46" s="44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>
      <c r="A47" s="18"/>
      <c r="B47" s="36" t="s">
        <v>201</v>
      </c>
      <c r="C47" s="18" t="s">
        <v>335</v>
      </c>
      <c r="D47" s="18" t="s">
        <v>304</v>
      </c>
      <c r="E47" s="18"/>
      <c r="F47" s="18"/>
      <c r="G47" s="18"/>
      <c r="H47" s="18"/>
      <c r="I47" s="18"/>
      <c r="J47" s="18"/>
      <c r="K47" s="18"/>
      <c r="L47" s="44"/>
      <c r="M47" s="44"/>
      <c r="N47" s="18"/>
      <c r="O47" s="18"/>
      <c r="P47" s="18"/>
      <c r="Q47" s="18"/>
      <c r="R47" s="18"/>
      <c r="S47" s="18"/>
      <c r="T47" s="18"/>
      <c r="U47" s="18"/>
      <c r="V47" s="18"/>
    </row>
    <row r="48" spans="1:22">
      <c r="A48" s="18"/>
      <c r="B48" s="37" t="s">
        <v>210</v>
      </c>
      <c r="C48" s="37" t="s">
        <v>341</v>
      </c>
      <c r="D48" s="37" t="s">
        <v>315</v>
      </c>
      <c r="E48" s="18"/>
      <c r="F48" s="18"/>
      <c r="G48" s="44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>
      <c r="A49" s="18"/>
      <c r="B49" s="37" t="s">
        <v>210</v>
      </c>
      <c r="C49" s="37" t="s">
        <v>341</v>
      </c>
      <c r="D49" s="37" t="s">
        <v>172</v>
      </c>
      <c r="E49" s="18"/>
      <c r="F49" s="18"/>
      <c r="G49" s="18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18"/>
      <c r="U49" s="18"/>
      <c r="V49" s="18"/>
    </row>
    <row r="50" spans="1:22">
      <c r="A50" s="18"/>
      <c r="B50" s="37" t="s">
        <v>210</v>
      </c>
      <c r="C50" s="37" t="s">
        <v>341</v>
      </c>
      <c r="D50" s="37" t="s">
        <v>342</v>
      </c>
      <c r="E50" s="18"/>
      <c r="F50" s="18"/>
      <c r="G50" s="18"/>
      <c r="H50" s="18"/>
      <c r="I50" s="18"/>
      <c r="J50" s="44"/>
      <c r="K50" s="18"/>
      <c r="L50" s="18"/>
      <c r="M50" s="18"/>
      <c r="N50" s="18"/>
      <c r="O50" s="18"/>
      <c r="P50" s="18"/>
      <c r="Q50" s="44"/>
      <c r="R50" s="18"/>
      <c r="S50" s="18"/>
      <c r="T50" s="18"/>
      <c r="U50" s="18"/>
      <c r="V50" s="18"/>
    </row>
    <row r="51" spans="1:22">
      <c r="A51" s="18"/>
      <c r="B51" s="37" t="s">
        <v>210</v>
      </c>
      <c r="C51" s="37" t="s">
        <v>341</v>
      </c>
      <c r="D51" s="37" t="s">
        <v>304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>
      <c r="A52" s="18"/>
      <c r="B52" s="36" t="s">
        <v>214</v>
      </c>
      <c r="C52" s="18" t="s">
        <v>343</v>
      </c>
      <c r="D52" s="18" t="s">
        <v>344</v>
      </c>
      <c r="E52" s="18"/>
      <c r="F52" s="18"/>
      <c r="G52" s="18"/>
      <c r="H52" s="44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>
      <c r="A53" s="18"/>
      <c r="B53" s="36" t="s">
        <v>214</v>
      </c>
      <c r="C53" s="18" t="s">
        <v>343</v>
      </c>
      <c r="D53" s="18" t="s">
        <v>345</v>
      </c>
      <c r="E53" s="18"/>
      <c r="F53" s="18"/>
      <c r="G53" s="18"/>
      <c r="H53" s="18"/>
      <c r="I53" s="44"/>
      <c r="J53" s="44"/>
      <c r="K53" s="44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>
      <c r="A54" s="18"/>
      <c r="B54" s="36" t="s">
        <v>214</v>
      </c>
      <c r="C54" s="18" t="s">
        <v>343</v>
      </c>
      <c r="D54" s="18" t="s">
        <v>346</v>
      </c>
      <c r="E54" s="18"/>
      <c r="F54" s="18"/>
      <c r="G54" s="18"/>
      <c r="H54" s="18"/>
      <c r="I54" s="18"/>
      <c r="J54" s="18"/>
      <c r="K54" s="18"/>
      <c r="L54" s="44"/>
      <c r="M54" s="44"/>
      <c r="N54" s="44"/>
      <c r="O54" s="18"/>
      <c r="P54" s="18"/>
      <c r="Q54" s="18"/>
      <c r="R54" s="18"/>
      <c r="S54" s="18"/>
      <c r="T54" s="18"/>
      <c r="U54" s="18"/>
      <c r="V54" s="18"/>
    </row>
    <row r="55" spans="1:22">
      <c r="A55" s="18"/>
      <c r="B55" s="36" t="s">
        <v>214</v>
      </c>
      <c r="C55" s="18" t="s">
        <v>343</v>
      </c>
      <c r="D55" s="18" t="s">
        <v>304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44"/>
      <c r="Q55" s="44"/>
      <c r="R55" s="18"/>
      <c r="S55" s="18"/>
      <c r="T55" s="18"/>
      <c r="U55" s="18"/>
      <c r="V55" s="18"/>
    </row>
    <row r="56" spans="1:22">
      <c r="A56" s="18"/>
      <c r="B56" s="38">
        <v>202424070016</v>
      </c>
      <c r="C56" s="37" t="s">
        <v>347</v>
      </c>
      <c r="D56" s="37" t="s">
        <v>348</v>
      </c>
      <c r="E56" s="18"/>
      <c r="F56" s="18"/>
      <c r="G56" s="44"/>
      <c r="H56" s="44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>
      <c r="A57" s="18"/>
      <c r="B57" s="38">
        <v>202424070016</v>
      </c>
      <c r="C57" s="37" t="s">
        <v>347</v>
      </c>
      <c r="D57" s="37" t="s">
        <v>324</v>
      </c>
      <c r="E57" s="18"/>
      <c r="F57" s="18"/>
      <c r="G57" s="18"/>
      <c r="H57" s="18"/>
      <c r="I57" s="18"/>
      <c r="J57" s="18"/>
      <c r="K57" s="44"/>
      <c r="L57" s="44"/>
      <c r="M57" s="44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8"/>
      <c r="B58" s="38">
        <v>202424070016</v>
      </c>
      <c r="C58" s="37" t="s">
        <v>347</v>
      </c>
      <c r="D58" s="37" t="s">
        <v>172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44"/>
      <c r="P58" s="44"/>
      <c r="Q58" s="44"/>
      <c r="R58" s="44"/>
      <c r="S58" s="44"/>
      <c r="T58" s="44"/>
      <c r="U58" s="44"/>
      <c r="V58" s="44"/>
    </row>
    <row r="59" spans="1:22">
      <c r="A59" s="18"/>
      <c r="B59" s="38">
        <v>202424070016</v>
      </c>
      <c r="C59" s="37" t="s">
        <v>347</v>
      </c>
      <c r="D59" s="37" t="s">
        <v>342</v>
      </c>
      <c r="E59" s="18"/>
      <c r="F59" s="18"/>
      <c r="G59" s="18"/>
      <c r="H59" s="44"/>
      <c r="I59" s="18"/>
      <c r="J59" s="18"/>
      <c r="K59" s="18"/>
      <c r="L59" s="18"/>
      <c r="M59" s="18"/>
      <c r="N59" s="18"/>
      <c r="O59" s="44"/>
      <c r="P59" s="18"/>
      <c r="Q59" s="18"/>
      <c r="R59" s="18"/>
      <c r="S59" s="18"/>
      <c r="T59" s="18"/>
      <c r="U59" s="18"/>
      <c r="V59" s="18"/>
    </row>
    <row r="60" spans="1:22">
      <c r="A60" s="18"/>
      <c r="B60" s="38">
        <v>202424070016</v>
      </c>
      <c r="C60" s="37" t="s">
        <v>347</v>
      </c>
      <c r="D60" s="37" t="s">
        <v>304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>
      <c r="A61" s="18"/>
      <c r="B61" s="36" t="s">
        <v>354</v>
      </c>
      <c r="C61" s="36" t="s">
        <v>349</v>
      </c>
      <c r="D61" s="36" t="s">
        <v>172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18"/>
      <c r="P61" s="18"/>
      <c r="Q61" s="18"/>
      <c r="R61" s="18"/>
      <c r="S61" s="18"/>
      <c r="T61" s="18"/>
      <c r="U61" s="18"/>
      <c r="V61" s="18"/>
    </row>
    <row r="62" spans="1:22">
      <c r="A62" s="18"/>
      <c r="B62" s="36" t="s">
        <v>354</v>
      </c>
      <c r="C62" s="36" t="s">
        <v>349</v>
      </c>
      <c r="D62" s="36" t="s">
        <v>342</v>
      </c>
      <c r="E62" s="18"/>
      <c r="F62" s="18"/>
      <c r="G62" s="44"/>
      <c r="H62" s="18"/>
      <c r="I62" s="18"/>
      <c r="J62" s="18"/>
      <c r="K62" s="18"/>
      <c r="L62" s="18"/>
      <c r="M62" s="18"/>
      <c r="N62" s="44"/>
      <c r="O62" s="18"/>
      <c r="P62" s="18"/>
      <c r="Q62" s="18"/>
      <c r="R62" s="18"/>
      <c r="S62" s="18"/>
      <c r="T62" s="18"/>
      <c r="U62" s="18"/>
      <c r="V62" s="18"/>
    </row>
    <row r="63" spans="1:22">
      <c r="A63" s="18"/>
      <c r="B63" s="36" t="s">
        <v>354</v>
      </c>
      <c r="C63" s="36" t="s">
        <v>349</v>
      </c>
      <c r="D63" s="36" t="s">
        <v>350</v>
      </c>
      <c r="E63" s="18"/>
      <c r="F63" s="18"/>
      <c r="G63" s="44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8"/>
      <c r="B64" s="36" t="s">
        <v>354</v>
      </c>
      <c r="C64" s="36" t="s">
        <v>349</v>
      </c>
      <c r="D64" s="36" t="s">
        <v>304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44"/>
      <c r="R64" s="44"/>
      <c r="S64" s="18"/>
      <c r="T64" s="18"/>
      <c r="U64" s="18"/>
      <c r="V64" s="18"/>
    </row>
    <row r="65" spans="1:22">
      <c r="A65" s="18"/>
      <c r="B65" s="40">
        <v>202340570005</v>
      </c>
      <c r="C65" s="37" t="s">
        <v>356</v>
      </c>
      <c r="D65" s="37" t="s">
        <v>172</v>
      </c>
      <c r="E65" s="43"/>
      <c r="F65" s="43"/>
      <c r="G65" s="43"/>
      <c r="H65" s="43"/>
      <c r="I65" s="18"/>
      <c r="J65" s="43"/>
      <c r="K65" s="43"/>
      <c r="L65" s="43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>
      <c r="A66" s="18"/>
      <c r="B66" s="40">
        <v>202340570005</v>
      </c>
      <c r="C66" s="37" t="s">
        <v>356</v>
      </c>
      <c r="D66" s="37" t="s">
        <v>304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43"/>
      <c r="Q66" s="43"/>
      <c r="R66" s="18"/>
      <c r="S66" s="18"/>
      <c r="T66" s="18"/>
      <c r="U66" s="18"/>
      <c r="V66" s="18"/>
    </row>
    <row r="67" spans="1:22">
      <c r="A67" s="18"/>
      <c r="B67" s="39">
        <v>202140870005</v>
      </c>
      <c r="C67" s="36" t="s">
        <v>317</v>
      </c>
      <c r="D67" s="36" t="s">
        <v>304</v>
      </c>
      <c r="E67" s="18"/>
      <c r="F67" s="18"/>
      <c r="G67" s="43"/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8"/>
      <c r="B68" s="39">
        <v>202429240002</v>
      </c>
      <c r="C68" s="37" t="s">
        <v>318</v>
      </c>
      <c r="D68" s="37" t="s">
        <v>172</v>
      </c>
      <c r="E68" s="18"/>
      <c r="F68" s="18"/>
      <c r="G68" s="18"/>
      <c r="H68" s="18"/>
      <c r="I68" s="18"/>
      <c r="J68" s="43"/>
      <c r="K68" s="43"/>
      <c r="L68" s="43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8"/>
      <c r="B69" s="40">
        <v>202429240002</v>
      </c>
      <c r="C69" s="37" t="s">
        <v>318</v>
      </c>
      <c r="D69" s="37" t="s">
        <v>304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43"/>
      <c r="Q69" s="43"/>
      <c r="R69" s="18"/>
      <c r="S69" s="18"/>
      <c r="T69" s="18"/>
      <c r="U69" s="18"/>
      <c r="V69" s="18"/>
    </row>
    <row r="70" spans="1:22">
      <c r="A70" s="18"/>
      <c r="B70" s="37"/>
      <c r="C70" s="36" t="s">
        <v>336</v>
      </c>
      <c r="D70" s="36" t="s">
        <v>342</v>
      </c>
      <c r="E70" s="18"/>
      <c r="F70" s="18"/>
      <c r="G70" s="18"/>
      <c r="H70" s="18"/>
      <c r="I70" s="43"/>
      <c r="J70" s="43"/>
      <c r="K70" s="4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8"/>
      <c r="B71" s="37"/>
      <c r="C71" s="36" t="s">
        <v>336</v>
      </c>
      <c r="D71" s="36" t="s">
        <v>352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43"/>
      <c r="P71" s="43"/>
      <c r="Q71" s="18"/>
      <c r="R71" s="18"/>
      <c r="S71" s="18"/>
      <c r="T71" s="18"/>
      <c r="U71" s="18"/>
      <c r="V71" s="18"/>
    </row>
    <row r="72" spans="1:22">
      <c r="A72" s="18"/>
      <c r="B72" s="37"/>
      <c r="C72" s="36" t="s">
        <v>336</v>
      </c>
      <c r="D72" s="36" t="s">
        <v>172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43"/>
      <c r="T72" s="43"/>
      <c r="U72" s="43"/>
      <c r="V72" s="43"/>
    </row>
    <row r="73" spans="1:22">
      <c r="A73" s="18"/>
      <c r="B73" s="36"/>
      <c r="C73" s="37" t="s">
        <v>337</v>
      </c>
      <c r="D73" s="37" t="s">
        <v>353</v>
      </c>
      <c r="E73" s="18"/>
      <c r="F73" s="18"/>
      <c r="G73" s="18"/>
      <c r="H73" s="18"/>
      <c r="I73" s="18"/>
      <c r="J73" s="43"/>
      <c r="K73" s="43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8"/>
      <c r="B74" s="36"/>
      <c r="C74" s="37" t="s">
        <v>337</v>
      </c>
      <c r="D74" s="37" t="s">
        <v>172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43"/>
      <c r="T74" s="43"/>
      <c r="U74" s="43"/>
      <c r="V74" s="43"/>
    </row>
    <row r="75" spans="1:22">
      <c r="A75" s="18"/>
      <c r="B75" s="36"/>
      <c r="C75" s="37" t="s">
        <v>337</v>
      </c>
      <c r="D75" s="37" t="s">
        <v>304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>
      <c r="A76" s="18"/>
      <c r="B76" s="37"/>
      <c r="C76" s="36" t="s">
        <v>338</v>
      </c>
      <c r="D76" s="36" t="s">
        <v>339</v>
      </c>
      <c r="E76" s="18"/>
      <c r="F76" s="18"/>
      <c r="G76" s="43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>
      <c r="A77" s="18"/>
      <c r="B77" s="37"/>
      <c r="C77" s="36" t="s">
        <v>338</v>
      </c>
      <c r="D77" s="36" t="s">
        <v>340</v>
      </c>
      <c r="E77" s="18"/>
      <c r="F77" s="18"/>
      <c r="G77" s="18"/>
      <c r="H77" s="43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>
      <c r="A78" s="18"/>
      <c r="B78" s="40"/>
      <c r="C78" s="37" t="s">
        <v>351</v>
      </c>
      <c r="D78" s="37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</sheetData>
  <hyperlinks>
    <hyperlink ref="B44" r:id="rId1"/>
    <hyperlink ref="B47" r:id="rId2"/>
    <hyperlink ref="B48" r:id="rId3"/>
    <hyperlink ref="B49" r:id="rId4"/>
    <hyperlink ref="B50" r:id="rId5"/>
    <hyperlink ref="B51" r:id="rId6"/>
    <hyperlink ref="B52" r:id="rId7"/>
    <hyperlink ref="B53" r:id="rId8"/>
    <hyperlink ref="B54" r:id="rId9"/>
    <hyperlink ref="B55" r:id="rId10"/>
    <hyperlink ref="B45" r:id="rId11"/>
    <hyperlink ref="B46" r:id="rId12"/>
  </hyperlinks>
  <pageMargins left="0.511811024" right="0.511811024" top="0.78740157499999996" bottom="0.78740157499999996" header="0.31496062000000002" footer="0.31496062000000002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LibreOffice/7.6.3.2$Windows_X86_64 LibreOffice_project/29d686fea9f6705b262d369fede658f824154cc0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GESTÃO FEDERAL </vt:lpstr>
      <vt:lpstr>ESTADUAL</vt:lpstr>
      <vt:lpstr>Plan1</vt:lpstr>
      <vt:lpstr>METAS 2025</vt:lpstr>
      <vt:lpstr>'GESTÃO FEDERAL 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Moura</dc:creator>
  <cp:lastModifiedBy>ingreedsantos</cp:lastModifiedBy>
  <cp:revision>8</cp:revision>
  <cp:lastPrinted>2024-10-29T15:10:04Z</cp:lastPrinted>
  <dcterms:created xsi:type="dcterms:W3CDTF">2018-08-31T12:55:05Z</dcterms:created>
  <dcterms:modified xsi:type="dcterms:W3CDTF">2025-05-28T18:53:49Z</dcterms:modified>
  <dc:language>pt-BR</dc:language>
</cp:coreProperties>
</file>